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tabRatio="1000" firstSheet="6" activeTab="8"/>
  </bookViews>
  <sheets>
    <sheet name="封面" sheetId="1" r:id="rId1"/>
    <sheet name="2020年阿图什市一般公共预算收入决算情况表" sheetId="2" r:id="rId2"/>
    <sheet name="2020年阿图什市一般公共预算支出决算情况表" sheetId="3" r:id="rId3"/>
    <sheet name="2020年阿图什市本级一般公共预算支出决算情况表" sheetId="4" r:id="rId4"/>
    <sheet name="2020年阿图什市一般公共预算(基本)支出决算经济分类表" sheetId="5" r:id="rId5"/>
    <sheet name="2020年阿图什市一般公共预算税收返还和转移支付表" sheetId="6" r:id="rId6"/>
    <sheet name="2020年一般债务限额和余额情况表" sheetId="7" r:id="rId7"/>
    <sheet name="2020年阿图什市“三公”经费支出情况表" sheetId="8" r:id="rId8"/>
    <sheet name="2020年阿图什市对下转移支付资金表情况" sheetId="9" r:id="rId9"/>
    <sheet name="2020年阿图什市地方政府债券情况表" sheetId="10" r:id="rId10"/>
  </sheets>
  <definedNames>
    <definedName name="_xlnm.Print_Area" localSheetId="5">'2020年阿图什市一般公共预算税收返还和转移支付表'!$A$1:$D$46</definedName>
    <definedName name="_xlnm.Print_Area" localSheetId="6">'2020年一般债务限额和余额情况表'!$A$1:$F$5</definedName>
    <definedName name="_xlnm.Print_Area" localSheetId="1">'2020年阿图什市一般公共预算收入决算情况表'!$A$1:$D$32</definedName>
    <definedName name="_xlnm.Print_Area" localSheetId="2">'2020年阿图什市一般公共预算支出决算情况表'!$A$1:$D$34</definedName>
    <definedName name="_xlnm.Print_Area" localSheetId="8">'2020年阿图什市对下转移支付资金表情况'!$A$1:$I$43</definedName>
    <definedName name="_xlnm.Print_Titles" localSheetId="8">'2020年阿图什市对下转移支付资金表情况'!$1:$4</definedName>
    <definedName name="_xlnm.Print_Area" localSheetId="3">'2020年阿图什市本级一般公共预算支出决算情况表'!$A$1:$D$34</definedName>
  </definedNames>
  <calcPr fullCalcOnLoad="1"/>
</workbook>
</file>

<file path=xl/sharedStrings.xml><?xml version="1.0" encoding="utf-8"?>
<sst xmlns="http://schemas.openxmlformats.org/spreadsheetml/2006/main" count="348" uniqueCount="283">
  <si>
    <t>阿图什市2020年一般公共预算财政决算</t>
  </si>
  <si>
    <t>自治州财政局</t>
  </si>
  <si>
    <t>2020年阿图什市一般公共预算收入决算情况表</t>
  </si>
  <si>
    <t xml:space="preserve">    单位：万元</t>
  </si>
  <si>
    <t>项      目</t>
  </si>
  <si>
    <t>2019年决算数</t>
  </si>
  <si>
    <t>2020年决算数</t>
  </si>
  <si>
    <t>比上年
增（减）%</t>
  </si>
  <si>
    <t>一、税收收入</t>
  </si>
  <si>
    <t>增值税（50%)</t>
  </si>
  <si>
    <t>营业税</t>
  </si>
  <si>
    <t>企业所得税（40%）</t>
  </si>
  <si>
    <t>企业所得税退税</t>
  </si>
  <si>
    <t>个人所得税（40%）</t>
  </si>
  <si>
    <t>资源税</t>
  </si>
  <si>
    <t>固定资产投资方向调节税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</si>
  <si>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</si>
  <si>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</si>
  <si>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</si>
  <si>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</si>
  <si>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</si>
  <si>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</si>
  <si>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</si>
  <si>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</si>
  <si>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</si>
  <si>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>环境保护税（款）</t>
  </si>
  <si>
    <t>其他税收收入</t>
  </si>
  <si>
    <t>二、非税收入</t>
  </si>
  <si>
    <t>专项收入</t>
  </si>
  <si>
    <t>行政事业性收费收入</t>
  </si>
  <si>
    <t>罚没收入</t>
  </si>
  <si>
    <t>国有资本经营收入</t>
  </si>
  <si>
    <t>国有资源(资产)有偿使用收入</t>
  </si>
  <si>
    <t>捐赠收入</t>
  </si>
  <si>
    <t>政府住房基金收入</t>
  </si>
  <si>
    <t>其他收入</t>
  </si>
  <si>
    <t>公共财政预算收入小计</t>
  </si>
  <si>
    <t>2020年阿图什市一般公共预算支出决算情况表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</si>
  <si>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</si>
  <si>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</si>
  <si>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</si>
  <si>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</si>
  <si>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</si>
  <si>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</si>
  <si>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</si>
  <si>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</si>
  <si>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九、卫生健康</t>
  </si>
  <si>
    <t>十、节能环保</t>
  </si>
  <si>
    <t>十一、城乡社区</t>
  </si>
  <si>
    <t>十二、农林水</t>
  </si>
  <si>
    <t>十三、交通运输</t>
  </si>
  <si>
    <t>十四、资源勘探工业信息等</t>
  </si>
  <si>
    <t>十五、商业服务业等</t>
  </si>
  <si>
    <t>十六、金融</t>
  </si>
  <si>
    <t>十七、援助其他地区</t>
  </si>
  <si>
    <t>十八、自然资源海洋气象等</t>
  </si>
  <si>
    <t>十九、住房保障支出</t>
  </si>
  <si>
    <t>二十、粮油物资储备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</si>
  <si>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</si>
  <si>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</si>
  <si>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</si>
  <si>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</si>
  <si>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</si>
  <si>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>公共财政预算支出小计</t>
  </si>
  <si>
    <t>上解上级支出</t>
  </si>
  <si>
    <t>债务还本支出</t>
  </si>
  <si>
    <t>预算稳定调节基金</t>
  </si>
  <si>
    <t>年终结余</t>
  </si>
  <si>
    <t>合  计</t>
  </si>
  <si>
    <t>2020年阿图什市本级一般公共预算支出决算情况表</t>
  </si>
  <si>
    <t xml:space="preserve"> </t>
  </si>
  <si>
    <t>2020年阿图什市一般公共预算(基本)支出决算经济分类表</t>
  </si>
  <si>
    <t>单位:万元</t>
  </si>
  <si>
    <t>科目编码</t>
  </si>
  <si>
    <t>科目名称</t>
  </si>
  <si>
    <t>一般公共预算支出</t>
  </si>
  <si>
    <t>一般公共预算基本支出</t>
  </si>
  <si>
    <t>财政拨款列支数</t>
  </si>
  <si>
    <t>财政权责发生制列支数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</si>
  <si>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</si>
  <si>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</si>
  <si>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</si>
  <si>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</si>
  <si>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</si>
  <si>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</si>
  <si>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</si>
  <si>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</si>
  <si>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</si>
  <si>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</si>
  <si>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</si>
  <si>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</si>
  <si>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</si>
  <si>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</si>
  <si>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</si>
  <si>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</si>
  <si>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</si>
  <si>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</si>
  <si>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</si>
  <si>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</si>
  <si>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</si>
  <si>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</si>
  <si>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</si>
  <si>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</si>
  <si>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</si>
  <si>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</si>
  <si>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</si>
  <si>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</si>
  <si>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</si>
  <si>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</si>
  <si>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</si>
  <si>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</si>
  <si>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</si>
  <si>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</si>
  <si>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</si>
  <si>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</si>
  <si>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</si>
  <si>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</si>
  <si>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</si>
  <si>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</si>
  <si>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</si>
  <si>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</si>
  <si>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</si>
  <si>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</si>
  <si>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</si>
  <si>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</si>
  <si>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</si>
  <si>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</si>
  <si>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</si>
  <si>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</si>
  <si>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</si>
  <si>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</si>
  <si>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</si>
  <si>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</si>
  <si>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</si>
  <si>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</si>
  <si>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</si>
  <si>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</si>
  <si>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2020年阿图什市一般公共预算税收返还和转移支付表</t>
  </si>
  <si>
    <t xml:space="preserve">增值税和消费税税收返还 </t>
  </si>
  <si>
    <t>增值税“五五分享”税收返还收入</t>
  </si>
  <si>
    <t>所得税基数返还</t>
  </si>
  <si>
    <t>其他返还性收入</t>
  </si>
  <si>
    <t>体制补助收入</t>
  </si>
  <si>
    <t>均衡性转移支付补助</t>
  </si>
  <si>
    <t>县级基本财力保障机制奖补资金</t>
  </si>
  <si>
    <t>结算补助收入</t>
  </si>
  <si>
    <t>资源枯竭型城市转移支付补助支出</t>
  </si>
  <si>
    <t>基层公检法司转移支付收入</t>
  </si>
  <si>
    <t>城乡义务教育转移支付收入</t>
  </si>
  <si>
    <t>城乡居民医疗保险转移支付收入</t>
  </si>
  <si>
    <t>基本养老金转移支付收入</t>
  </si>
  <si>
    <t>农村综合改革转移支付收入</t>
  </si>
  <si>
    <t>产粮（油）大县奖励资金收入</t>
  </si>
  <si>
    <t>重点生态功能区转移支付收入</t>
  </si>
  <si>
    <t>固定数额补助收入</t>
  </si>
  <si>
    <t>边境地区转移支付收入</t>
  </si>
  <si>
    <t>民族地区转移支付收入</t>
  </si>
  <si>
    <t>贫困地区转移支付收入</t>
  </si>
  <si>
    <t xml:space="preserve">一般公共服务共同财政事权转移支付收入  </t>
  </si>
  <si>
    <t xml:space="preserve">国防共同财政事权转移支付收入  </t>
  </si>
  <si>
    <t>公共安全共同财政事权转移支付收入</t>
  </si>
  <si>
    <t xml:space="preserve">教育共同财政事权转移支付收入 </t>
  </si>
  <si>
    <t xml:space="preserve">科学技术共同财政事权转移支付收入  </t>
  </si>
  <si>
    <t>文化旅游体育与传媒共同财政事权转移支付收入</t>
  </si>
  <si>
    <t xml:space="preserve">社会保障和就业共同财政事权转移支付收入  </t>
  </si>
  <si>
    <t xml:space="preserve">医疗卫生共同财政事权转移支付收入  </t>
  </si>
  <si>
    <t>节能环保共同财政事权转移支付收入</t>
  </si>
  <si>
    <t xml:space="preserve">农林水共同财政事权转移支付收入  </t>
  </si>
  <si>
    <t xml:space="preserve">交通运输共同财政事权转移支付收入  </t>
  </si>
  <si>
    <t xml:space="preserve">资源勘探信息等共同财政事权转移支付收入  </t>
  </si>
  <si>
    <t xml:space="preserve">商业服务业等共同财政事权转移支付收入  </t>
  </si>
  <si>
    <t xml:space="preserve">住房保障共同财政事权转移支付收入  </t>
  </si>
  <si>
    <t xml:space="preserve">灾害防治及应急管理共同财政事权转移支付收入  </t>
  </si>
  <si>
    <t>其他一般性转移支付收入</t>
  </si>
  <si>
    <t>专项转移支付</t>
  </si>
  <si>
    <t>自治区补助收入</t>
  </si>
  <si>
    <t>债务转贷收入</t>
  </si>
  <si>
    <t>动用预算稳定调节基金</t>
  </si>
  <si>
    <t>调入资金</t>
  </si>
  <si>
    <t>上年结余</t>
  </si>
  <si>
    <t>合   计</t>
  </si>
  <si>
    <t>2020年一般债务限额和余额情况表</t>
  </si>
  <si>
    <t>单位：亿元</t>
  </si>
  <si>
    <t>区域</t>
  </si>
  <si>
    <t>2020年财政部下达债务限额</t>
  </si>
  <si>
    <t>2019年末债务余额</t>
  </si>
  <si>
    <t>2020年末债务余额</t>
  </si>
  <si>
    <t>2020年限额与余额差值</t>
  </si>
  <si>
    <t>备注</t>
  </si>
  <si>
    <t xml:space="preserve">  克孜勒苏自治州</t>
  </si>
  <si>
    <t xml:space="preserve">    阿图什市</t>
  </si>
  <si>
    <t>2020年“三公”经费支出情况表(财政拨款）</t>
  </si>
  <si>
    <t>单位：万元</t>
  </si>
  <si>
    <t>项目名称</t>
  </si>
  <si>
    <t>“三公经费”支出</t>
  </si>
  <si>
    <t>公务用车购置及运行维护费支出</t>
  </si>
  <si>
    <t>公务接待费</t>
  </si>
  <si>
    <t>因公出国（境）费用</t>
  </si>
  <si>
    <t>合计</t>
  </si>
  <si>
    <t>公务用车运行维护费</t>
  </si>
  <si>
    <t>公务用车购置</t>
  </si>
  <si>
    <t>2020年</t>
  </si>
  <si>
    <t>本级</t>
  </si>
  <si>
    <t>2019年</t>
  </si>
  <si>
    <t>同比2019年增减额</t>
  </si>
  <si>
    <t>同比2019年增减比例</t>
  </si>
  <si>
    <t>2020年阿图什市对下转移支付资金表情况</t>
  </si>
  <si>
    <t>项目</t>
  </si>
  <si>
    <t>2019年决 算 数</t>
  </si>
  <si>
    <t>2020年决 算 数</t>
  </si>
  <si>
    <t>比较2019年增长比例</t>
  </si>
  <si>
    <t>上级补助收入</t>
  </si>
  <si>
    <t xml:space="preserve">  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</si>
  <si>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</si>
  <si>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</si>
  <si>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</si>
  <si>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</si>
  <si>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</si>
  <si>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其他返还性收入</t>
  </si>
  <si>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</si>
  <si>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</si>
  <si>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</si>
  <si>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</si>
  <si>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</si>
  <si>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</si>
  <si>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</si>
  <si>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</si>
  <si>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</si>
  <si>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</si>
  <si>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</si>
  <si>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</si>
  <si>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边境地区转移支付收入</t>
  </si>
  <si>
    <t xml:space="preserve">    贫困地区转移支付收入</t>
  </si>
  <si>
    <t xml:space="preserve">    一般公共服务共同财政事权转移支付收入  </t>
  </si>
  <si>
    <t xml:space="preserve">    外交共同财政事权转移支付收入  </t>
  </si>
  <si>
    <t xml:space="preserve">    国防共同财政事权转移支付收入  </t>
  </si>
  <si>
    <t xml:space="preserve">    公共安全共同财政事权转移支付收入  </t>
  </si>
  <si>
    <t xml:space="preserve">    教育共同财政事权转移支付收入  </t>
  </si>
  <si>
    <t xml:space="preserve">    科学技术共同财政事权转移支付收入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</si>
  <si>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</si>
  <si>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</si>
  <si>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医疗卫生共同财政事权转移支付收入  </t>
  </si>
  <si>
    <t xml:space="preserve">    节能环保共同财政事权转移支付收入  </t>
  </si>
  <si>
    <t xml:space="preserve">    城乡社区共同财政事权转移支付收入  </t>
  </si>
  <si>
    <t xml:space="preserve">    农林水共同财政事权转移支付收入  </t>
  </si>
  <si>
    <t xml:space="preserve">    交通运输共同财政事权转移支付收入  </t>
  </si>
  <si>
    <t xml:space="preserve">    资源勘探信息等共同财政事权转移支付收入  </t>
  </si>
  <si>
    <t xml:space="preserve">    商业服务业等共同财政事权转移支付收入  </t>
  </si>
  <si>
    <t xml:space="preserve">    金融共同财政事权转移支付收入  </t>
  </si>
  <si>
    <t xml:space="preserve">    自然资源海洋气象等共同财政事权转移支付收入  </t>
  </si>
  <si>
    <t xml:space="preserve">    住房保障共同财政事权转移支付收入  </t>
  </si>
  <si>
    <t xml:space="preserve">    粮油物资储备共同财政事权转移支付收入  </t>
  </si>
  <si>
    <t xml:space="preserve">    灾害防治及应急管理共同财政事权转移支付收入  </t>
  </si>
  <si>
    <t xml:space="preserve">    其他共同财政事权转移支付收入  </t>
  </si>
  <si>
    <t xml:space="preserve">    其他一般性转移支付收入</t>
  </si>
  <si>
    <t xml:space="preserve">  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</si>
  <si>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</si>
  <si>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</si>
  <si>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</si>
  <si>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</si>
  <si>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</si>
  <si>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</si>
  <si>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</si>
  <si>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</si>
  <si>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</si>
  <si>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</si>
  <si>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</si>
  <si>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</si>
  <si>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</si>
  <si>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</si>
  <si>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</si>
  <si>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</si>
  <si>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</si>
  <si>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</si>
  <si>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</si>
  <si>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</si>
  <si>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其他收入</t>
  </si>
  <si>
    <t>2020年阿图什市地方政府债券转贷情况表</t>
  </si>
  <si>
    <t>较2019年增减额</t>
  </si>
  <si>
    <t>较2019年增减率%</t>
  </si>
  <si>
    <t>置换债券</t>
  </si>
  <si>
    <t>新增一般债券</t>
  </si>
  <si>
    <t>再融资债券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</si>
</sst>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0_ "/>
    <numFmt numFmtId="179" formatCode="0.00_ "/>
    <numFmt numFmtId="180" formatCode="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24"/>
      <name val="宋体"/>
      <family val="0"/>
    </font>
    <font>
      <sz val="24"/>
      <color indexed="8"/>
      <name val="宋体"/>
      <family val="0"/>
    </font>
    <font>
      <sz val="10"/>
      <name val="Helv"/>
      <family val="2"/>
    </font>
    <font>
      <b/>
      <sz val="20"/>
      <name val="微软雅黑"/>
      <family val="2"/>
    </font>
    <font>
      <sz val="9"/>
      <name val="SimSun"/>
      <family val="0"/>
    </font>
    <font>
      <sz val="12"/>
      <name val="SimSun"/>
      <family val="0"/>
    </font>
    <font>
      <sz val="10"/>
      <name val="SimSun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黑体"/>
      <family val="3"/>
    </font>
    <font>
      <b/>
      <sz val="1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6"/>
      <name val="Calibri"/>
      <family val="0"/>
    </font>
    <font>
      <sz val="24"/>
      <color theme="1"/>
      <name val="Calibri"/>
      <family val="0"/>
    </font>
    <font>
      <b/>
      <sz val="11"/>
      <name val="Calibri Light"/>
      <family val="0"/>
    </font>
    <font>
      <b/>
      <sz val="12"/>
      <name val="Calibri"/>
      <family val="0"/>
    </font>
    <font>
      <sz val="12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mediumGray">
        <fgColor indexed="9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8" fillId="0" borderId="4" applyNumberFormat="0" applyFill="0" applyAlignment="0" applyProtection="0"/>
    <xf numFmtId="0" fontId="23" fillId="8" borderId="0" applyNumberFormat="0" applyBorder="0" applyAlignment="0" applyProtection="0"/>
    <xf numFmtId="0" fontId="30" fillId="0" borderId="5" applyNumberFormat="0" applyFill="0" applyAlignment="0" applyProtection="0"/>
    <xf numFmtId="0" fontId="23" fillId="9" borderId="0" applyNumberFormat="0" applyBorder="0" applyAlignment="0" applyProtection="0"/>
    <xf numFmtId="0" fontId="32" fillId="10" borderId="6" applyNumberFormat="0" applyAlignment="0" applyProtection="0"/>
    <xf numFmtId="0" fontId="29" fillId="10" borderId="1" applyNumberFormat="0" applyAlignment="0" applyProtection="0"/>
    <xf numFmtId="0" fontId="31" fillId="11" borderId="7" applyNumberFormat="0" applyAlignment="0" applyProtection="0"/>
    <xf numFmtId="0" fontId="25" fillId="3" borderId="0" applyNumberFormat="0" applyBorder="0" applyAlignment="0" applyProtection="0"/>
    <xf numFmtId="0" fontId="23" fillId="12" borderId="0" applyNumberFormat="0" applyBorder="0" applyAlignment="0" applyProtection="0"/>
    <xf numFmtId="0" fontId="28" fillId="0" borderId="8" applyNumberFormat="0" applyFill="0" applyAlignment="0" applyProtection="0"/>
    <xf numFmtId="0" fontId="36" fillId="0" borderId="9" applyNumberFormat="0" applyFill="0" applyAlignment="0" applyProtection="0"/>
    <xf numFmtId="0" fontId="37" fillId="2" borderId="0" applyNumberFormat="0" applyBorder="0" applyAlignment="0" applyProtection="0"/>
    <xf numFmtId="0" fontId="26" fillId="13" borderId="0" applyNumberFormat="0" applyBorder="0" applyAlignment="0" applyProtection="0"/>
    <xf numFmtId="0" fontId="25" fillId="14" borderId="0" applyNumberFormat="0" applyBorder="0" applyAlignment="0" applyProtection="0"/>
    <xf numFmtId="0" fontId="23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3" fillId="20" borderId="0" applyNumberFormat="0" applyBorder="0" applyAlignment="0" applyProtection="0"/>
    <xf numFmtId="0" fontId="25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left"/>
      <protection locked="0"/>
    </xf>
    <xf numFmtId="176" fontId="6" fillId="0" borderId="12" xfId="0" applyNumberFormat="1" applyFont="1" applyFill="1" applyBorder="1" applyAlignment="1">
      <alignment/>
    </xf>
    <xf numFmtId="177" fontId="6" fillId="0" borderId="12" xfId="0" applyNumberFormat="1" applyFont="1" applyFill="1" applyBorder="1" applyAlignment="1">
      <alignment/>
    </xf>
    <xf numFmtId="10" fontId="7" fillId="0" borderId="12" xfId="25" applyNumberFormat="1" applyFont="1" applyBorder="1" applyAlignment="1">
      <alignment/>
    </xf>
    <xf numFmtId="0" fontId="41" fillId="0" borderId="12" xfId="0" applyFont="1" applyBorder="1" applyAlignment="1" applyProtection="1">
      <alignment horizontal="left"/>
      <protection locked="0"/>
    </xf>
    <xf numFmtId="176" fontId="7" fillId="0" borderId="12" xfId="0" applyNumberFormat="1" applyFont="1" applyFill="1" applyBorder="1" applyAlignment="1">
      <alignment/>
    </xf>
    <xf numFmtId="177" fontId="7" fillId="0" borderId="12" xfId="64" applyNumberFormat="1" applyFont="1" applyFill="1" applyBorder="1" applyAlignment="1">
      <alignment/>
      <protection/>
    </xf>
    <xf numFmtId="9" fontId="7" fillId="0" borderId="12" xfId="25" applyNumberFormat="1" applyFont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2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0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3" fillId="24" borderId="12" xfId="0" applyNumberFormat="1" applyFont="1" applyFill="1" applyBorder="1" applyAlignment="1" applyProtection="1">
      <alignment horizontal="center" vertical="center"/>
      <protection/>
    </xf>
    <xf numFmtId="10" fontId="3" fillId="24" borderId="12" xfId="0" applyNumberFormat="1" applyFont="1" applyFill="1" applyBorder="1" applyAlignment="1" applyProtection="1">
      <alignment horizontal="center" vertical="center"/>
      <protection/>
    </xf>
    <xf numFmtId="0" fontId="3" fillId="24" borderId="12" xfId="0" applyNumberFormat="1" applyFont="1" applyFill="1" applyBorder="1" applyAlignment="1" applyProtection="1">
      <alignment vertical="center"/>
      <protection/>
    </xf>
    <xf numFmtId="178" fontId="8" fillId="25" borderId="12" xfId="0" applyNumberFormat="1" applyFont="1" applyFill="1" applyBorder="1" applyAlignment="1" applyProtection="1">
      <alignment vertical="center"/>
      <protection/>
    </xf>
    <xf numFmtId="3" fontId="8" fillId="25" borderId="12" xfId="0" applyNumberFormat="1" applyFont="1" applyFill="1" applyBorder="1" applyAlignment="1" applyProtection="1">
      <alignment horizontal="right" vertical="center"/>
      <protection/>
    </xf>
    <xf numFmtId="10" fontId="8" fillId="25" borderId="12" xfId="0" applyNumberFormat="1" applyFont="1" applyFill="1" applyBorder="1" applyAlignment="1">
      <alignment/>
    </xf>
    <xf numFmtId="3" fontId="8" fillId="26" borderId="12" xfId="0" applyNumberFormat="1" applyFont="1" applyFill="1" applyBorder="1" applyAlignment="1" applyProtection="1">
      <alignment horizontal="right" vertical="center"/>
      <protection/>
    </xf>
    <xf numFmtId="10" fontId="8" fillId="26" borderId="12" xfId="0" applyNumberFormat="1" applyFont="1" applyFill="1" applyBorder="1" applyAlignment="1">
      <alignment/>
    </xf>
    <xf numFmtId="0" fontId="8" fillId="24" borderId="12" xfId="0" applyNumberFormat="1" applyFont="1" applyFill="1" applyBorder="1" applyAlignment="1" applyProtection="1">
      <alignment vertical="center"/>
      <protection/>
    </xf>
    <xf numFmtId="3" fontId="8" fillId="27" borderId="12" xfId="0" applyNumberFormat="1" applyFont="1" applyFill="1" applyBorder="1" applyAlignment="1" applyProtection="1">
      <alignment horizontal="right" vertical="center"/>
      <protection/>
    </xf>
    <xf numFmtId="10" fontId="8" fillId="0" borderId="12" xfId="0" applyNumberFormat="1" applyFont="1" applyFill="1" applyBorder="1" applyAlignment="1">
      <alignment/>
    </xf>
    <xf numFmtId="3" fontId="8" fillId="13" borderId="12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179" fontId="10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1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right" vertical="center"/>
    </xf>
    <xf numFmtId="10" fontId="7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31" fontId="7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vertical="center" wrapText="1"/>
    </xf>
    <xf numFmtId="4" fontId="44" fillId="0" borderId="19" xfId="0" applyNumberFormat="1" applyFont="1" applyFill="1" applyBorder="1" applyAlignment="1">
      <alignment horizontal="center" vertical="center" wrapText="1"/>
    </xf>
    <xf numFmtId="4" fontId="44" fillId="0" borderId="19" xfId="0" applyNumberFormat="1" applyFont="1" applyFill="1" applyBorder="1" applyAlignment="1">
      <alignment vertical="center" wrapText="1"/>
    </xf>
    <xf numFmtId="0" fontId="45" fillId="0" borderId="20" xfId="0" applyFont="1" applyFill="1" applyBorder="1" applyAlignment="1">
      <alignment vertical="center" wrapText="1"/>
    </xf>
    <xf numFmtId="4" fontId="45" fillId="0" borderId="20" xfId="0" applyNumberFormat="1" applyFont="1" applyFill="1" applyBorder="1" applyAlignment="1">
      <alignment horizontal="center" vertical="center" wrapText="1"/>
    </xf>
    <xf numFmtId="4" fontId="45" fillId="0" borderId="19" xfId="0" applyNumberFormat="1" applyFont="1" applyFill="1" applyBorder="1" applyAlignment="1">
      <alignment horizontal="center" vertical="center" wrapText="1"/>
    </xf>
    <xf numFmtId="4" fontId="45" fillId="0" borderId="2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 vertic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 applyProtection="1">
      <alignment horizontal="left" vertical="center"/>
      <protection locked="0"/>
    </xf>
    <xf numFmtId="177" fontId="18" fillId="0" borderId="25" xfId="64" applyNumberFormat="1" applyFont="1" applyFill="1" applyBorder="1" applyAlignment="1">
      <alignment horizontal="right" vertical="center"/>
      <protection/>
    </xf>
    <xf numFmtId="9" fontId="17" fillId="0" borderId="11" xfId="25" applyNumberFormat="1" applyFont="1" applyFill="1" applyBorder="1" applyAlignment="1">
      <alignment horizontal="right" vertical="center"/>
    </xf>
    <xf numFmtId="0" fontId="16" fillId="0" borderId="26" xfId="0" applyFont="1" applyFill="1" applyBorder="1" applyAlignment="1" applyProtection="1">
      <alignment horizontal="left" vertical="center"/>
      <protection locked="0"/>
    </xf>
    <xf numFmtId="177" fontId="18" fillId="0" borderId="17" xfId="64" applyNumberFormat="1" applyFont="1" applyFill="1" applyBorder="1" applyAlignment="1">
      <alignment horizontal="right" vertical="center"/>
      <protection/>
    </xf>
    <xf numFmtId="9" fontId="17" fillId="0" borderId="27" xfId="25" applyNumberFormat="1" applyFont="1" applyFill="1" applyBorder="1" applyAlignment="1">
      <alignment horizontal="right" vertical="center"/>
    </xf>
    <xf numFmtId="0" fontId="16" fillId="28" borderId="26" xfId="0" applyNumberFormat="1" applyFont="1" applyFill="1" applyBorder="1" applyAlignment="1" applyProtection="1">
      <alignment vertical="center"/>
      <protection/>
    </xf>
    <xf numFmtId="0" fontId="16" fillId="28" borderId="26" xfId="0" applyNumberFormat="1" applyFont="1" applyFill="1" applyBorder="1" applyAlignment="1" applyProtection="1">
      <alignment horizontal="left" vertical="center"/>
      <protection/>
    </xf>
    <xf numFmtId="9" fontId="16" fillId="0" borderId="27" xfId="25" applyNumberFormat="1" applyFont="1" applyFill="1" applyBorder="1" applyAlignment="1">
      <alignment horizontal="right" vertical="center"/>
    </xf>
    <xf numFmtId="0" fontId="17" fillId="0" borderId="26" xfId="0" applyFont="1" applyFill="1" applyBorder="1" applyAlignment="1" applyProtection="1">
      <alignment horizontal="left" vertical="center"/>
      <protection locked="0"/>
    </xf>
    <xf numFmtId="177" fontId="19" fillId="0" borderId="17" xfId="64" applyNumberFormat="1" applyFont="1" applyFill="1" applyBorder="1" applyAlignment="1">
      <alignment horizontal="right" vertical="center"/>
      <protection/>
    </xf>
    <xf numFmtId="177" fontId="17" fillId="0" borderId="17" xfId="64" applyNumberFormat="1" applyFont="1" applyFill="1" applyBorder="1" applyAlignment="1">
      <alignment horizontal="right" vertical="center"/>
      <protection/>
    </xf>
    <xf numFmtId="0" fontId="20" fillId="0" borderId="26" xfId="0" applyFont="1" applyFill="1" applyBorder="1" applyAlignment="1" applyProtection="1">
      <alignment horizontal="left" vertical="center"/>
      <protection locked="0"/>
    </xf>
    <xf numFmtId="177" fontId="17" fillId="0" borderId="17" xfId="0" applyNumberFormat="1" applyFont="1" applyFill="1" applyBorder="1" applyAlignment="1">
      <alignment horizontal="right" vertical="center"/>
    </xf>
    <xf numFmtId="177" fontId="17" fillId="0" borderId="0" xfId="64" applyNumberFormat="1" applyFont="1" applyFill="1" applyBorder="1" applyAlignment="1">
      <alignment horizontal="right" vertical="center"/>
      <protection/>
    </xf>
    <xf numFmtId="0" fontId="20" fillId="0" borderId="28" xfId="0" applyFont="1" applyFill="1" applyBorder="1" applyAlignment="1" applyProtection="1">
      <alignment horizontal="center" vertical="center"/>
      <protection locked="0"/>
    </xf>
    <xf numFmtId="177" fontId="17" fillId="0" borderId="14" xfId="0" applyNumberFormat="1" applyFont="1" applyFill="1" applyBorder="1" applyAlignment="1">
      <alignment horizontal="right" vertical="center"/>
    </xf>
    <xf numFmtId="9" fontId="17" fillId="0" borderId="14" xfId="25" applyNumberFormat="1" applyFont="1" applyFill="1" applyBorder="1" applyAlignment="1">
      <alignment horizontal="right" vertical="center"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29" xfId="0" applyNumberFormat="1" applyFont="1" applyFill="1" applyBorder="1" applyAlignment="1" applyProtection="1">
      <alignment horizontal="center" vertical="center" wrapText="1"/>
      <protection/>
    </xf>
    <xf numFmtId="0" fontId="17" fillId="0" borderId="30" xfId="0" applyNumberFormat="1" applyFont="1" applyFill="1" applyBorder="1" applyAlignment="1" applyProtection="1">
      <alignment horizontal="center" vertical="center" wrapText="1"/>
      <protection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7" fillId="0" borderId="32" xfId="0" applyNumberFormat="1" applyFont="1" applyFill="1" applyBorder="1" applyAlignment="1" applyProtection="1">
      <alignment horizontal="center" vertical="center" wrapText="1"/>
      <protection/>
    </xf>
    <xf numFmtId="0" fontId="17" fillId="0" borderId="33" xfId="0" applyNumberFormat="1" applyFont="1" applyFill="1" applyBorder="1" applyAlignment="1" applyProtection="1">
      <alignment horizontal="center" vertical="center" wrapText="1"/>
      <protection/>
    </xf>
    <xf numFmtId="0" fontId="17" fillId="0" borderId="34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left" vertical="center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3" fontId="16" fillId="0" borderId="13" xfId="0" applyNumberFormat="1" applyFont="1" applyFill="1" applyBorder="1" applyAlignment="1" applyProtection="1">
      <alignment horizontal="right" vertical="center"/>
      <protection/>
    </xf>
    <xf numFmtId="3" fontId="16" fillId="0" borderId="12" xfId="0" applyNumberFormat="1" applyFont="1" applyFill="1" applyBorder="1" applyAlignment="1" applyProtection="1">
      <alignment horizontal="right" vertical="center"/>
      <protection/>
    </xf>
    <xf numFmtId="0" fontId="17" fillId="0" borderId="12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center"/>
    </xf>
    <xf numFmtId="0" fontId="16" fillId="0" borderId="26" xfId="0" applyFont="1" applyBorder="1" applyAlignment="1" applyProtection="1">
      <alignment horizontal="left" vertical="center"/>
      <protection locked="0"/>
    </xf>
    <xf numFmtId="177" fontId="16" fillId="0" borderId="27" xfId="64" applyNumberFormat="1" applyFont="1" applyFill="1" applyBorder="1" applyAlignment="1">
      <alignment horizontal="right" vertical="center"/>
      <protection/>
    </xf>
    <xf numFmtId="10" fontId="17" fillId="0" borderId="27" xfId="25" applyNumberFormat="1" applyFont="1" applyFill="1" applyBorder="1" applyAlignment="1">
      <alignment horizontal="right" vertical="center"/>
    </xf>
    <xf numFmtId="0" fontId="17" fillId="0" borderId="26" xfId="0" applyFont="1" applyBorder="1" applyAlignment="1" applyProtection="1">
      <alignment horizontal="left" vertical="center"/>
      <protection locked="0"/>
    </xf>
    <xf numFmtId="177" fontId="17" fillId="0" borderId="27" xfId="0" applyNumberFormat="1" applyFont="1" applyFill="1" applyBorder="1" applyAlignment="1">
      <alignment horizontal="right" vertical="center"/>
    </xf>
    <xf numFmtId="0" fontId="20" fillId="0" borderId="26" xfId="0" applyFont="1" applyBorder="1" applyAlignment="1" applyProtection="1">
      <alignment horizontal="left" vertical="center"/>
      <protection locked="0"/>
    </xf>
    <xf numFmtId="177" fontId="17" fillId="0" borderId="27" xfId="64" applyNumberFormat="1" applyFont="1" applyFill="1" applyBorder="1" applyAlignment="1">
      <alignment horizontal="right" vertical="center"/>
      <protection/>
    </xf>
    <xf numFmtId="177" fontId="17" fillId="0" borderId="26" xfId="64" applyNumberFormat="1" applyFont="1" applyFill="1" applyBorder="1" applyAlignment="1">
      <alignment horizontal="right" vertical="center"/>
      <protection/>
    </xf>
    <xf numFmtId="177" fontId="17" fillId="0" borderId="14" xfId="25" applyNumberFormat="1" applyFont="1" applyFill="1" applyBorder="1" applyAlignment="1">
      <alignment horizontal="right" vertical="center"/>
    </xf>
    <xf numFmtId="10" fontId="17" fillId="0" borderId="14" xfId="25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/>
    </xf>
    <xf numFmtId="0" fontId="17" fillId="0" borderId="21" xfId="0" applyFont="1" applyFill="1" applyBorder="1" applyAlignment="1">
      <alignment horizontal="right" vertical="center" wrapText="1"/>
    </xf>
    <xf numFmtId="0" fontId="17" fillId="0" borderId="24" xfId="0" applyFont="1" applyFill="1" applyBorder="1" applyAlignment="1" applyProtection="1">
      <alignment horizontal="left" vertical="center"/>
      <protection locked="0"/>
    </xf>
    <xf numFmtId="177" fontId="17" fillId="0" borderId="11" xfId="0" applyNumberFormat="1" applyFont="1" applyFill="1" applyBorder="1" applyAlignment="1">
      <alignment horizontal="right" vertical="center"/>
    </xf>
    <xf numFmtId="10" fontId="17" fillId="0" borderId="27" xfId="25" applyNumberFormat="1" applyFont="1" applyFill="1" applyBorder="1" applyAlignment="1">
      <alignment horizontal="center" vertical="center"/>
    </xf>
    <xf numFmtId="177" fontId="18" fillId="0" borderId="27" xfId="64" applyNumberFormat="1" applyFont="1" applyFill="1" applyBorder="1" applyAlignment="1">
      <alignment horizontal="right" vertical="center"/>
      <protection/>
    </xf>
    <xf numFmtId="10" fontId="16" fillId="0" borderId="27" xfId="25" applyNumberFormat="1" applyFont="1" applyFill="1" applyBorder="1" applyAlignment="1">
      <alignment horizontal="center" vertical="center"/>
    </xf>
    <xf numFmtId="0" fontId="20" fillId="0" borderId="28" xfId="0" applyFont="1" applyFill="1" applyBorder="1" applyAlignment="1" applyProtection="1">
      <alignment horizontal="left" vertical="center"/>
      <protection locked="0"/>
    </xf>
    <xf numFmtId="177" fontId="17" fillId="0" borderId="28" xfId="0" applyNumberFormat="1" applyFont="1" applyFill="1" applyBorder="1" applyAlignment="1">
      <alignment horizontal="right" vertical="center"/>
    </xf>
    <xf numFmtId="10" fontId="17" fillId="0" borderId="14" xfId="25" applyNumberFormat="1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57" fontId="6" fillId="0" borderId="0" xfId="0" applyNumberFormat="1" applyFont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样式 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A20"/>
  <sheetViews>
    <sheetView showZeros="0" workbookViewId="0" topLeftCell="A1">
      <selection activeCell="A5" sqref="A5"/>
    </sheetView>
  </sheetViews>
  <sheetFormatPr defaultColWidth="9.00390625" defaultRowHeight="14.25"/>
  <cols>
    <col min="1" max="1" width="79.875" style="0" customWidth="1"/>
  </cols>
  <sheetData>
    <row r="1" ht="92.25" customHeight="1"/>
    <row r="2" ht="39" customHeight="1">
      <c r="A2" s="147" t="s">
        <v>0</v>
      </c>
    </row>
    <row r="3" ht="33" customHeight="1">
      <c r="A3" s="148"/>
    </row>
    <row r="4" ht="30.75">
      <c r="A4" s="149"/>
    </row>
    <row r="17" ht="248.25" customHeight="1"/>
    <row r="18" ht="21">
      <c r="A18" s="150"/>
    </row>
    <row r="19" ht="24" customHeight="1">
      <c r="A19" s="151" t="s">
        <v>1</v>
      </c>
    </row>
    <row r="20" ht="27.75" customHeight="1">
      <c r="A20" s="152">
        <v>44367</v>
      </c>
    </row>
  </sheetData>
  <sheetProtection/>
  <protectedRanges>
    <protectedRange sqref="C24:C31 C5:C22 C33" name="区域1_1_2_1_1_1"/>
    <protectedRange sqref="C24:C31 C5:C22 C33" name="区域1_1_2_2_1_1"/>
    <protectedRange sqref="B33 B5:B22 B24:B31" name="区域1_1_2_1_1_1_1"/>
    <protectedRange sqref="B33 B5:B22 B24:B31" name="区域1_1_2_2_1_1_1"/>
  </protectedRanges>
  <printOptions horizontalCentered="1"/>
  <pageMargins left="0.55" right="0.23999999999999996" top="0.2" bottom="0.39" header="0.2" footer="0.23999999999999996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="80" zoomScaleNormal="80" workbookViewId="0" topLeftCell="A1">
      <selection activeCell="D7" sqref="D7"/>
    </sheetView>
  </sheetViews>
  <sheetFormatPr defaultColWidth="9.00390625" defaultRowHeight="14.25"/>
  <cols>
    <col min="1" max="1" width="19.125" style="0" bestFit="1" customWidth="1"/>
    <col min="2" max="2" width="21.375" style="4" customWidth="1"/>
    <col min="3" max="3" width="21.25390625" style="4" customWidth="1"/>
    <col min="4" max="4" width="21.75390625" style="0" customWidth="1"/>
    <col min="5" max="5" width="25.00390625" style="0" customWidth="1"/>
    <col min="6" max="6" width="17.125" style="2" customWidth="1"/>
  </cols>
  <sheetData>
    <row r="1" spans="1:6" s="1" customFormat="1" ht="41.25" customHeight="1">
      <c r="A1" s="5" t="s">
        <v>277</v>
      </c>
      <c r="B1" s="5"/>
      <c r="C1" s="5"/>
      <c r="D1" s="5"/>
      <c r="E1" s="5"/>
      <c r="F1" s="5"/>
    </row>
    <row r="2" spans="1:6" ht="22.5" customHeight="1">
      <c r="A2" s="6"/>
      <c r="F2" s="7" t="s">
        <v>3</v>
      </c>
    </row>
    <row r="3" spans="1:6" s="2" customFormat="1" ht="48" customHeight="1">
      <c r="A3" s="8" t="s">
        <v>4</v>
      </c>
      <c r="B3" s="9" t="s">
        <v>5</v>
      </c>
      <c r="C3" s="10" t="s">
        <v>6</v>
      </c>
      <c r="D3" s="10" t="s">
        <v>278</v>
      </c>
      <c r="E3" s="11" t="s">
        <v>279</v>
      </c>
      <c r="F3" s="9" t="s">
        <v>188</v>
      </c>
    </row>
    <row r="4" spans="1:6" s="2" customFormat="1" ht="45" customHeight="1">
      <c r="A4" s="12"/>
      <c r="B4" s="13"/>
      <c r="C4" s="14"/>
      <c r="D4" s="14"/>
      <c r="E4" s="11"/>
      <c r="F4" s="13"/>
    </row>
    <row r="5" spans="1:6" ht="44.25" customHeight="1">
      <c r="A5" s="15" t="s">
        <v>176</v>
      </c>
      <c r="B5" s="16">
        <f>SUM(B6:B8)</f>
        <v>84621</v>
      </c>
      <c r="C5" s="16">
        <f>SUM(C6:C8)</f>
        <v>36800</v>
      </c>
      <c r="D5" s="17">
        <f>SUM(D6:D8)</f>
        <v>-47821</v>
      </c>
      <c r="E5" s="18">
        <f>D5/B5</f>
        <v>-0.5651197693243993</v>
      </c>
      <c r="F5" s="18"/>
    </row>
    <row r="6" spans="1:6" s="3" customFormat="1" ht="44.25" customHeight="1">
      <c r="A6" s="19" t="s">
        <v>280</v>
      </c>
      <c r="B6" s="20"/>
      <c r="C6" s="20"/>
      <c r="D6" s="21"/>
      <c r="E6" s="18"/>
      <c r="F6" s="22"/>
    </row>
    <row r="7" spans="1:6" s="3" customFormat="1" ht="44.25" customHeight="1">
      <c r="A7" s="19" t="s">
        <v>281</v>
      </c>
      <c r="B7" s="20">
        <v>77621</v>
      </c>
      <c r="C7" s="20">
        <v>25500</v>
      </c>
      <c r="D7" s="21">
        <f>C7-B7</f>
        <v>-52121</v>
      </c>
      <c r="E7" s="18">
        <f>D7/B7</f>
        <v>-0.6714806560080391</v>
      </c>
      <c r="F7" s="22"/>
    </row>
    <row r="8" spans="1:6" s="3" customFormat="1" ht="44.25" customHeight="1">
      <c r="A8" s="19" t="s">
        <v>282</v>
      </c>
      <c r="B8" s="20">
        <v>7000</v>
      </c>
      <c r="C8" s="20">
        <v>11300</v>
      </c>
      <c r="D8" s="21">
        <f>C8-B8</f>
        <v>4300</v>
      </c>
      <c r="E8" s="18">
        <f>D8/B8</f>
        <v>0.6142857142857143</v>
      </c>
      <c r="F8" s="22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31" right="0.31" top="0.75" bottom="0.75" header="0.31" footer="0.31"/>
  <pageSetup fitToHeight="1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32"/>
  <sheetViews>
    <sheetView showZeros="0" workbookViewId="0" topLeftCell="A1">
      <selection activeCell="D7" sqref="D7"/>
    </sheetView>
  </sheetViews>
  <sheetFormatPr defaultColWidth="9.00390625" defaultRowHeight="14.25"/>
  <cols>
    <col min="1" max="1" width="27.00390625" style="4" customWidth="1"/>
    <col min="2" max="2" width="16.00390625" style="134" customWidth="1"/>
    <col min="3" max="3" width="16.00390625" style="4" customWidth="1"/>
    <col min="4" max="4" width="16.375" style="4" customWidth="1"/>
    <col min="5" max="16384" width="9.00390625" style="4" customWidth="1"/>
  </cols>
  <sheetData>
    <row r="1" spans="1:4" ht="41.25" customHeight="1">
      <c r="A1" s="53" t="s">
        <v>2</v>
      </c>
      <c r="B1" s="135"/>
      <c r="C1" s="53"/>
      <c r="D1" s="53"/>
    </row>
    <row r="2" spans="1:4" ht="18" customHeight="1">
      <c r="A2" s="81"/>
      <c r="B2" s="136"/>
      <c r="C2" s="82"/>
      <c r="D2" s="83" t="s">
        <v>3</v>
      </c>
    </row>
    <row r="3" spans="1:4" s="79" customFormat="1" ht="27" customHeight="1">
      <c r="A3" s="84" t="s">
        <v>4</v>
      </c>
      <c r="B3" s="137" t="s">
        <v>5</v>
      </c>
      <c r="C3" s="85" t="s">
        <v>6</v>
      </c>
      <c r="D3" s="85" t="s">
        <v>7</v>
      </c>
    </row>
    <row r="4" spans="1:4" s="80" customFormat="1" ht="21.75" customHeight="1">
      <c r="A4" s="138" t="s">
        <v>8</v>
      </c>
      <c r="B4" s="139">
        <f>SUM(B5:B22)</f>
        <v>28627</v>
      </c>
      <c r="C4" s="139">
        <f>SUM(C5:C22)</f>
        <v>30246</v>
      </c>
      <c r="D4" s="140">
        <f>SUM(C4-B4)/B4</f>
        <v>0.05655500052398086</v>
      </c>
    </row>
    <row r="5" spans="1:4" ht="21.75" customHeight="1">
      <c r="A5" s="90" t="s">
        <v>9</v>
      </c>
      <c r="B5" s="141">
        <v>14667</v>
      </c>
      <c r="C5" s="141">
        <v>14035</v>
      </c>
      <c r="D5" s="142"/>
    </row>
    <row r="6" spans="1:4" ht="21.75" customHeight="1">
      <c r="A6" s="90" t="s">
        <v>10</v>
      </c>
      <c r="B6" s="141"/>
      <c r="C6" s="141">
        <v>0</v>
      </c>
      <c r="D6" s="142"/>
    </row>
    <row r="7" spans="1:4" ht="21.75" customHeight="1">
      <c r="A7" s="90" t="s">
        <v>11</v>
      </c>
      <c r="B7" s="141">
        <v>3450</v>
      </c>
      <c r="C7" s="141">
        <v>3319</v>
      </c>
      <c r="D7" s="142"/>
    </row>
    <row r="8" spans="1:4" ht="21.75" customHeight="1">
      <c r="A8" s="90" t="s">
        <v>12</v>
      </c>
      <c r="B8" s="141"/>
      <c r="C8" s="141">
        <v>0</v>
      </c>
      <c r="D8" s="142"/>
    </row>
    <row r="9" spans="1:4" ht="21.75" customHeight="1">
      <c r="A9" s="90" t="s">
        <v>13</v>
      </c>
      <c r="B9" s="141">
        <v>1967</v>
      </c>
      <c r="C9" s="141">
        <v>1893</v>
      </c>
      <c r="D9" s="142"/>
    </row>
    <row r="10" spans="1:4" ht="21.75" customHeight="1">
      <c r="A10" s="90" t="s">
        <v>14</v>
      </c>
      <c r="B10" s="141">
        <v>341</v>
      </c>
      <c r="C10" s="141">
        <v>275</v>
      </c>
      <c r="D10" s="142"/>
    </row>
    <row r="11" spans="1:4" ht="21.75" customHeight="1">
      <c r="A11" s="90" t="s">
        <v>15</v>
      </c>
      <c r="B11" s="141"/>
      <c r="C11" s="141">
        <v>0</v>
      </c>
      <c r="D11" s="142"/>
    </row>
    <row r="12" spans="1:4" ht="21.75" customHeight="1">
      <c r="A12" s="90" t="s">
        <v>16</v>
      </c>
      <c r="B12" s="141">
        <v>2122</v>
      </c>
      <c r="C12" s="141">
        <v>2213</v>
      </c>
      <c r="D12" s="142"/>
    </row>
    <row r="13" spans="1:4" ht="21.75" customHeight="1">
      <c r="A13" s="90" t="s">
        <v>17</v>
      </c>
      <c r="B13" s="141">
        <v>950</v>
      </c>
      <c r="C13" s="141">
        <v>1131</v>
      </c>
      <c r="D13" s="142"/>
    </row>
    <row r="14" spans="1:4" ht="21.75" customHeight="1">
      <c r="A14" s="90" t="s">
        <v>18</v>
      </c>
      <c r="B14" s="141">
        <v>888</v>
      </c>
      <c r="C14" s="141">
        <v>535</v>
      </c>
      <c r="D14" s="142"/>
    </row>
    <row r="15" spans="1:4" ht="21.75" customHeight="1">
      <c r="A15" s="90" t="s">
        <v>19</v>
      </c>
      <c r="B15" s="141">
        <v>906</v>
      </c>
      <c r="C15" s="141">
        <v>588</v>
      </c>
      <c r="D15" s="142"/>
    </row>
    <row r="16" spans="1:4" ht="21.75" customHeight="1">
      <c r="A16" s="90" t="s">
        <v>20</v>
      </c>
      <c r="B16" s="141">
        <v>636</v>
      </c>
      <c r="C16" s="141">
        <v>814</v>
      </c>
      <c r="D16" s="142"/>
    </row>
    <row r="17" spans="1:4" ht="21.75" customHeight="1">
      <c r="A17" s="90" t="s">
        <v>21</v>
      </c>
      <c r="B17" s="141">
        <v>1440</v>
      </c>
      <c r="C17" s="141">
        <v>1638</v>
      </c>
      <c r="D17" s="142"/>
    </row>
    <row r="18" spans="1:4" ht="21.75" customHeight="1">
      <c r="A18" s="90" t="s">
        <v>22</v>
      </c>
      <c r="B18" s="141"/>
      <c r="C18" s="141">
        <v>2612</v>
      </c>
      <c r="D18" s="142"/>
    </row>
    <row r="19" spans="1:4" ht="21.75" customHeight="1">
      <c r="A19" s="90" t="s">
        <v>23</v>
      </c>
      <c r="B19" s="141">
        <v>1260</v>
      </c>
      <c r="C19" s="141">
        <v>1202</v>
      </c>
      <c r="D19" s="142"/>
    </row>
    <row r="20" spans="1:4" ht="21.75" customHeight="1">
      <c r="A20" s="90" t="s">
        <v>24</v>
      </c>
      <c r="B20" s="125"/>
      <c r="C20" s="125">
        <v>0</v>
      </c>
      <c r="D20" s="142"/>
    </row>
    <row r="21" spans="1:4" ht="21.75" customHeight="1">
      <c r="A21" s="90" t="s">
        <v>25</v>
      </c>
      <c r="B21" s="125"/>
      <c r="C21" s="125"/>
      <c r="D21" s="142"/>
    </row>
    <row r="22" spans="1:4" ht="21.75" customHeight="1">
      <c r="A22" s="90" t="s">
        <v>26</v>
      </c>
      <c r="B22" s="125"/>
      <c r="C22" s="125">
        <v>-9</v>
      </c>
      <c r="D22" s="142"/>
    </row>
    <row r="23" spans="1:4" s="80" customFormat="1" ht="21.75" customHeight="1">
      <c r="A23" s="96" t="s">
        <v>27</v>
      </c>
      <c r="B23" s="130">
        <f>SUM(B24:B31)</f>
        <v>12877</v>
      </c>
      <c r="C23" s="130">
        <f>SUM(C24:C31)</f>
        <v>13769</v>
      </c>
      <c r="D23" s="140">
        <f>SUM(C23-B23)/B23</f>
        <v>0.0692707928865419</v>
      </c>
    </row>
    <row r="24" spans="1:4" ht="21.75" customHeight="1">
      <c r="A24" s="90" t="s">
        <v>28</v>
      </c>
      <c r="B24" s="125">
        <v>1932</v>
      </c>
      <c r="C24" s="125">
        <v>3220</v>
      </c>
      <c r="D24" s="142"/>
    </row>
    <row r="25" spans="1:4" ht="21.75" customHeight="1">
      <c r="A25" s="90" t="s">
        <v>29</v>
      </c>
      <c r="B25" s="125">
        <v>5338</v>
      </c>
      <c r="C25" s="125">
        <v>4404</v>
      </c>
      <c r="D25" s="142"/>
    </row>
    <row r="26" spans="1:4" ht="21.75" customHeight="1">
      <c r="A26" s="90" t="s">
        <v>30</v>
      </c>
      <c r="B26" s="125">
        <v>1650</v>
      </c>
      <c r="C26" s="125">
        <v>1559</v>
      </c>
      <c r="D26" s="142"/>
    </row>
    <row r="27" spans="1:4" ht="21.75" customHeight="1">
      <c r="A27" s="90" t="s">
        <v>31</v>
      </c>
      <c r="B27" s="125"/>
      <c r="C27" s="125">
        <v>0</v>
      </c>
      <c r="D27" s="142"/>
    </row>
    <row r="28" spans="1:4" ht="21.75" customHeight="1">
      <c r="A28" s="90" t="s">
        <v>32</v>
      </c>
      <c r="B28" s="125">
        <v>1751</v>
      </c>
      <c r="C28" s="125">
        <v>4156</v>
      </c>
      <c r="D28" s="142"/>
    </row>
    <row r="29" spans="1:4" ht="21.75" customHeight="1">
      <c r="A29" s="90" t="s">
        <v>33</v>
      </c>
      <c r="B29" s="125">
        <v>2206</v>
      </c>
      <c r="C29" s="125">
        <v>430</v>
      </c>
      <c r="D29" s="142"/>
    </row>
    <row r="30" spans="1:4" ht="21.75" customHeight="1">
      <c r="A30" s="90" t="s">
        <v>34</v>
      </c>
      <c r="B30" s="125"/>
      <c r="C30" s="125">
        <v>0</v>
      </c>
      <c r="D30" s="142"/>
    </row>
    <row r="31" spans="1:4" ht="21.75" customHeight="1">
      <c r="A31" s="90" t="s">
        <v>35</v>
      </c>
      <c r="B31" s="125"/>
      <c r="C31" s="125">
        <v>0</v>
      </c>
      <c r="D31" s="142"/>
    </row>
    <row r="32" spans="1:6" s="80" customFormat="1" ht="21.75" customHeight="1">
      <c r="A32" s="143" t="s">
        <v>36</v>
      </c>
      <c r="B32" s="144">
        <f>B4+B23</f>
        <v>41504</v>
      </c>
      <c r="C32" s="103">
        <f>C23+C4</f>
        <v>44015</v>
      </c>
      <c r="D32" s="145">
        <f>SUM(C32-B32)/B32</f>
        <v>0.06050019275250578</v>
      </c>
      <c r="F32" s="146"/>
    </row>
  </sheetData>
  <sheetProtection/>
  <protectedRanges>
    <protectedRange sqref="B5:B22 C24:C31 B32:C32 B24:B31" name="区域1_1_2_1_1_1"/>
    <protectedRange sqref="B5:B22 C24:C31 B32:C32 B24:B31" name="区域1_1_2_2_1_1"/>
    <protectedRange sqref="D5:D18" name="区域1_2_1"/>
    <protectedRange sqref="D20:D21" name="区域1_1_1_2"/>
    <protectedRange sqref="D6:D19" name="区域1_2_1_1"/>
    <protectedRange sqref="C20:C21" name="区域1_1_1_2_1"/>
    <protectedRange sqref="C6:C19" name="区域1_2_1_2"/>
  </protectedRanges>
  <mergeCells count="1">
    <mergeCell ref="A1:D1"/>
  </mergeCells>
  <printOptions horizontalCentered="1"/>
  <pageMargins left="0.47" right="0.47" top="0.59" bottom="0.59" header="0.2" footer="0.2399999999999999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D34"/>
  <sheetViews>
    <sheetView showZeros="0" workbookViewId="0" topLeftCell="A1">
      <selection activeCell="A1" sqref="A1:D1"/>
    </sheetView>
  </sheetViews>
  <sheetFormatPr defaultColWidth="9.00390625" defaultRowHeight="14.25"/>
  <cols>
    <col min="1" max="1" width="30.25390625" style="4" customWidth="1"/>
    <col min="2" max="3" width="15.875" style="4" customWidth="1"/>
    <col min="4" max="4" width="13.75390625" style="4" customWidth="1"/>
    <col min="5" max="5" width="9.00390625" style="4" customWidth="1"/>
    <col min="6" max="6" width="12.625" style="4" bestFit="1" customWidth="1"/>
    <col min="7" max="16384" width="9.00390625" style="4" customWidth="1"/>
  </cols>
  <sheetData>
    <row r="1" spans="1:4" ht="25.5" customHeight="1">
      <c r="A1" s="123" t="s">
        <v>37</v>
      </c>
      <c r="B1" s="123"/>
      <c r="C1" s="123"/>
      <c r="D1" s="123"/>
    </row>
    <row r="2" spans="1:4" ht="18" customHeight="1">
      <c r="A2" s="81"/>
      <c r="B2" s="82"/>
      <c r="C2" s="82"/>
      <c r="D2" s="83" t="s">
        <v>3</v>
      </c>
    </row>
    <row r="3" spans="1:4" s="79" customFormat="1" ht="27.75" customHeight="1">
      <c r="A3" s="84" t="s">
        <v>4</v>
      </c>
      <c r="B3" s="84" t="s">
        <v>5</v>
      </c>
      <c r="C3" s="85" t="s">
        <v>6</v>
      </c>
      <c r="D3" s="85" t="s">
        <v>7</v>
      </c>
    </row>
    <row r="4" spans="1:4" s="80" customFormat="1" ht="21.75" customHeight="1">
      <c r="A4" s="124" t="s">
        <v>38</v>
      </c>
      <c r="B4" s="125">
        <v>41532</v>
      </c>
      <c r="C4" s="125">
        <v>40180</v>
      </c>
      <c r="D4" s="126"/>
    </row>
    <row r="5" spans="1:4" ht="21.75" customHeight="1">
      <c r="A5" s="124" t="s">
        <v>39</v>
      </c>
      <c r="B5" s="125"/>
      <c r="C5" s="125">
        <v>0</v>
      </c>
      <c r="D5" s="126"/>
    </row>
    <row r="6" spans="1:4" ht="21.75" customHeight="1">
      <c r="A6" s="124" t="s">
        <v>40</v>
      </c>
      <c r="B6" s="125">
        <v>304</v>
      </c>
      <c r="C6" s="125">
        <v>346</v>
      </c>
      <c r="D6" s="126"/>
    </row>
    <row r="7" spans="1:4" ht="21.75" customHeight="1">
      <c r="A7" s="124" t="s">
        <v>41</v>
      </c>
      <c r="B7" s="125">
        <v>53658</v>
      </c>
      <c r="C7" s="125">
        <v>65105</v>
      </c>
      <c r="D7" s="126"/>
    </row>
    <row r="8" spans="1:4" ht="21.75" customHeight="1">
      <c r="A8" s="124" t="s">
        <v>42</v>
      </c>
      <c r="B8" s="125">
        <v>111232</v>
      </c>
      <c r="C8" s="125">
        <v>103891</v>
      </c>
      <c r="D8" s="126"/>
    </row>
    <row r="9" spans="1:4" ht="21.75" customHeight="1">
      <c r="A9" s="124" t="s">
        <v>43</v>
      </c>
      <c r="B9" s="125">
        <v>303</v>
      </c>
      <c r="C9" s="125">
        <v>265</v>
      </c>
      <c r="D9" s="126"/>
    </row>
    <row r="10" spans="1:4" ht="21.75" customHeight="1">
      <c r="A10" s="124" t="s">
        <v>44</v>
      </c>
      <c r="B10" s="125">
        <v>5203</v>
      </c>
      <c r="C10" s="125">
        <v>5781</v>
      </c>
      <c r="D10" s="126"/>
    </row>
    <row r="11" spans="1:4" ht="21.75" customHeight="1">
      <c r="A11" s="124" t="s">
        <v>45</v>
      </c>
      <c r="B11" s="125">
        <v>65865</v>
      </c>
      <c r="C11" s="125">
        <v>66378</v>
      </c>
      <c r="D11" s="126"/>
    </row>
    <row r="12" spans="1:4" ht="21.75" customHeight="1">
      <c r="A12" s="124" t="s">
        <v>46</v>
      </c>
      <c r="B12" s="125">
        <v>38847</v>
      </c>
      <c r="C12" s="125">
        <v>31044</v>
      </c>
      <c r="D12" s="126"/>
    </row>
    <row r="13" spans="1:4" ht="21.75" customHeight="1">
      <c r="A13" s="124" t="s">
        <v>47</v>
      </c>
      <c r="B13" s="125">
        <v>1857</v>
      </c>
      <c r="C13" s="125">
        <v>6946</v>
      </c>
      <c r="D13" s="126"/>
    </row>
    <row r="14" spans="1:4" ht="21.75" customHeight="1">
      <c r="A14" s="124" t="s">
        <v>48</v>
      </c>
      <c r="B14" s="125">
        <v>36032</v>
      </c>
      <c r="C14" s="125">
        <v>7330</v>
      </c>
      <c r="D14" s="126"/>
    </row>
    <row r="15" spans="1:4" ht="21.75" customHeight="1">
      <c r="A15" s="124" t="s">
        <v>49</v>
      </c>
      <c r="B15" s="125">
        <v>111486</v>
      </c>
      <c r="C15" s="125">
        <v>127050</v>
      </c>
      <c r="D15" s="126"/>
    </row>
    <row r="16" spans="1:4" ht="21.75" customHeight="1">
      <c r="A16" s="124" t="s">
        <v>50</v>
      </c>
      <c r="B16" s="125">
        <v>34524</v>
      </c>
      <c r="C16" s="125">
        <v>5626</v>
      </c>
      <c r="D16" s="126"/>
    </row>
    <row r="17" spans="1:4" ht="21.75" customHeight="1">
      <c r="A17" s="124" t="s">
        <v>51</v>
      </c>
      <c r="B17" s="125">
        <v>656</v>
      </c>
      <c r="C17" s="125">
        <v>503</v>
      </c>
      <c r="D17" s="126"/>
    </row>
    <row r="18" spans="1:4" ht="21.75" customHeight="1">
      <c r="A18" s="124" t="s">
        <v>52</v>
      </c>
      <c r="B18" s="125">
        <v>305</v>
      </c>
      <c r="C18" s="125">
        <v>358</v>
      </c>
      <c r="D18" s="126"/>
    </row>
    <row r="19" spans="1:4" ht="21.75" customHeight="1">
      <c r="A19" s="124" t="s">
        <v>53</v>
      </c>
      <c r="B19" s="125"/>
      <c r="C19" s="125"/>
      <c r="D19" s="126"/>
    </row>
    <row r="20" spans="1:4" ht="21.75" customHeight="1">
      <c r="A20" s="124" t="s">
        <v>54</v>
      </c>
      <c r="B20" s="125"/>
      <c r="C20" s="125">
        <v>0</v>
      </c>
      <c r="D20" s="126"/>
    </row>
    <row r="21" spans="1:4" ht="21.75" customHeight="1">
      <c r="A21" s="124" t="s">
        <v>55</v>
      </c>
      <c r="B21" s="125">
        <v>3934</v>
      </c>
      <c r="C21" s="125">
        <v>6231</v>
      </c>
      <c r="D21" s="126"/>
    </row>
    <row r="22" spans="1:4" s="80" customFormat="1" ht="21.75" customHeight="1">
      <c r="A22" s="124" t="s">
        <v>56</v>
      </c>
      <c r="B22" s="125">
        <v>10287</v>
      </c>
      <c r="C22" s="125">
        <v>9392</v>
      </c>
      <c r="D22" s="126"/>
    </row>
    <row r="23" spans="1:4" ht="21.75" customHeight="1">
      <c r="A23" s="124" t="s">
        <v>57</v>
      </c>
      <c r="B23" s="125">
        <v>93</v>
      </c>
      <c r="C23" s="125">
        <v>631</v>
      </c>
      <c r="D23" s="126"/>
    </row>
    <row r="24" spans="1:4" ht="21.75" customHeight="1">
      <c r="A24" s="124" t="s">
        <v>58</v>
      </c>
      <c r="B24" s="125">
        <v>1784</v>
      </c>
      <c r="C24" s="125">
        <v>1413</v>
      </c>
      <c r="D24" s="126"/>
    </row>
    <row r="25" spans="1:4" ht="21.75" customHeight="1">
      <c r="A25" s="124" t="s">
        <v>59</v>
      </c>
      <c r="B25" s="125"/>
      <c r="C25" s="125">
        <v>0</v>
      </c>
      <c r="D25" s="126"/>
    </row>
    <row r="26" spans="1:4" ht="21.75" customHeight="1">
      <c r="A26" s="124" t="s">
        <v>60</v>
      </c>
      <c r="B26" s="125">
        <v>2362</v>
      </c>
      <c r="C26" s="125">
        <v>4473</v>
      </c>
      <c r="D26" s="126"/>
    </row>
    <row r="27" spans="1:4" ht="21.75" customHeight="1">
      <c r="A27" s="124" t="s">
        <v>61</v>
      </c>
      <c r="B27" s="125">
        <v>9035</v>
      </c>
      <c r="C27" s="125">
        <v>10632</v>
      </c>
      <c r="D27" s="126"/>
    </row>
    <row r="28" spans="1:4" ht="21.75" customHeight="1">
      <c r="A28" s="124" t="s">
        <v>62</v>
      </c>
      <c r="B28" s="125">
        <v>93</v>
      </c>
      <c r="C28" s="125">
        <v>39</v>
      </c>
      <c r="D28" s="126"/>
    </row>
    <row r="29" spans="1:4" s="80" customFormat="1" ht="21.75" customHeight="1">
      <c r="A29" s="127" t="s">
        <v>63</v>
      </c>
      <c r="B29" s="128">
        <f>SUM(B4:B28)</f>
        <v>529392</v>
      </c>
      <c r="C29" s="128">
        <f>SUM(C4:C28)</f>
        <v>493614</v>
      </c>
      <c r="D29" s="126">
        <f>SUM(C29-B29)/B29</f>
        <v>-0.06758318977241817</v>
      </c>
    </row>
    <row r="30" spans="1:4" ht="21.75" customHeight="1">
      <c r="A30" s="129" t="s">
        <v>64</v>
      </c>
      <c r="B30" s="130">
        <v>1222</v>
      </c>
      <c r="C30" s="130">
        <v>1071</v>
      </c>
      <c r="D30" s="126">
        <f>SUM(C30-B30)/B30</f>
        <v>-0.12356792144026187</v>
      </c>
    </row>
    <row r="31" spans="1:4" ht="21.75" customHeight="1">
      <c r="A31" s="129" t="s">
        <v>65</v>
      </c>
      <c r="B31" s="130">
        <v>10668</v>
      </c>
      <c r="C31" s="130">
        <v>13144</v>
      </c>
      <c r="D31" s="126">
        <f>SUM(C31-B31)/B31</f>
        <v>0.2320959880014998</v>
      </c>
    </row>
    <row r="32" spans="1:4" s="80" customFormat="1" ht="21.75" customHeight="1">
      <c r="A32" s="129" t="s">
        <v>66</v>
      </c>
      <c r="B32" s="128">
        <v>4298</v>
      </c>
      <c r="C32" s="128"/>
      <c r="D32" s="126">
        <f>SUM(C32-B32)/B32</f>
        <v>-1</v>
      </c>
    </row>
    <row r="33" spans="1:4" s="80" customFormat="1" ht="21.75" customHeight="1">
      <c r="A33" s="127" t="s">
        <v>67</v>
      </c>
      <c r="B33" s="131">
        <v>0</v>
      </c>
      <c r="C33" s="130"/>
      <c r="D33" s="126"/>
    </row>
    <row r="34" spans="1:4" s="80" customFormat="1" ht="21.75" customHeight="1">
      <c r="A34" s="102" t="s">
        <v>68</v>
      </c>
      <c r="B34" s="132">
        <f>SUM(B29:B33)</f>
        <v>545580</v>
      </c>
      <c r="C34" s="132">
        <f>SUM(C29:C33)</f>
        <v>507829</v>
      </c>
      <c r="D34" s="133">
        <f>(C34-B34)/B34</f>
        <v>-0.06919425198870927</v>
      </c>
    </row>
  </sheetData>
  <sheetProtection/>
  <mergeCells count="1">
    <mergeCell ref="A1:D1"/>
  </mergeCells>
  <printOptions horizontalCentered="1"/>
  <pageMargins left="0.31" right="0.31" top="0.59" bottom="0.59" header="0.2" footer="0.04"/>
  <pageSetup firstPageNumber="3" useFirstPageNumber="1" fitToHeight="1" fitToWidth="1" horizontalDpi="300" verticalDpi="300" orientation="portrait" paperSize="9" scale="98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H34"/>
  <sheetViews>
    <sheetView showZeros="0" workbookViewId="0" topLeftCell="A1">
      <selection activeCell="C5" sqref="C5"/>
    </sheetView>
  </sheetViews>
  <sheetFormatPr defaultColWidth="9.00390625" defaultRowHeight="14.25"/>
  <cols>
    <col min="1" max="1" width="30.25390625" style="4" customWidth="1"/>
    <col min="2" max="3" width="15.875" style="4" customWidth="1"/>
    <col min="4" max="4" width="13.75390625" style="4" customWidth="1"/>
    <col min="5" max="5" width="9.00390625" style="4" customWidth="1"/>
    <col min="6" max="6" width="12.625" style="4" bestFit="1" customWidth="1"/>
    <col min="7" max="16384" width="9.00390625" style="4" customWidth="1"/>
  </cols>
  <sheetData>
    <row r="1" spans="1:4" ht="25.5" customHeight="1">
      <c r="A1" s="123" t="s">
        <v>69</v>
      </c>
      <c r="B1" s="123"/>
      <c r="C1" s="123"/>
      <c r="D1" s="123"/>
    </row>
    <row r="2" spans="1:4" ht="18" customHeight="1">
      <c r="A2" s="81"/>
      <c r="B2" s="82"/>
      <c r="C2" s="82"/>
      <c r="D2" s="83" t="s">
        <v>3</v>
      </c>
    </row>
    <row r="3" spans="1:4" s="79" customFormat="1" ht="27.75" customHeight="1">
      <c r="A3" s="84" t="s">
        <v>4</v>
      </c>
      <c r="B3" s="84" t="s">
        <v>5</v>
      </c>
      <c r="C3" s="85" t="s">
        <v>6</v>
      </c>
      <c r="D3" s="85" t="s">
        <v>7</v>
      </c>
    </row>
    <row r="4" spans="1:4" s="80" customFormat="1" ht="21.75" customHeight="1">
      <c r="A4" s="124" t="s">
        <v>38</v>
      </c>
      <c r="B4" s="125">
        <v>41532</v>
      </c>
      <c r="C4" s="125">
        <v>40180</v>
      </c>
      <c r="D4" s="126"/>
    </row>
    <row r="5" spans="1:4" ht="21.75" customHeight="1">
      <c r="A5" s="124" t="s">
        <v>39</v>
      </c>
      <c r="B5" s="125"/>
      <c r="C5" s="125">
        <v>0</v>
      </c>
      <c r="D5" s="126"/>
    </row>
    <row r="6" spans="1:4" ht="21.75" customHeight="1">
      <c r="A6" s="124" t="s">
        <v>40</v>
      </c>
      <c r="B6" s="125">
        <v>304</v>
      </c>
      <c r="C6" s="125">
        <v>346</v>
      </c>
      <c r="D6" s="126"/>
    </row>
    <row r="7" spans="1:4" ht="21.75" customHeight="1">
      <c r="A7" s="124" t="s">
        <v>41</v>
      </c>
      <c r="B7" s="125">
        <v>53658</v>
      </c>
      <c r="C7" s="125">
        <v>65105</v>
      </c>
      <c r="D7" s="126"/>
    </row>
    <row r="8" spans="1:4" ht="21.75" customHeight="1">
      <c r="A8" s="124" t="s">
        <v>42</v>
      </c>
      <c r="B8" s="125">
        <v>111232</v>
      </c>
      <c r="C8" s="125">
        <v>103891</v>
      </c>
      <c r="D8" s="126"/>
    </row>
    <row r="9" spans="1:4" ht="21.75" customHeight="1">
      <c r="A9" s="124" t="s">
        <v>43</v>
      </c>
      <c r="B9" s="125">
        <v>303</v>
      </c>
      <c r="C9" s="125">
        <v>265</v>
      </c>
      <c r="D9" s="126"/>
    </row>
    <row r="10" spans="1:4" ht="21.75" customHeight="1">
      <c r="A10" s="124" t="s">
        <v>44</v>
      </c>
      <c r="B10" s="125">
        <v>5203</v>
      </c>
      <c r="C10" s="125">
        <v>5781</v>
      </c>
      <c r="D10" s="126"/>
    </row>
    <row r="11" spans="1:4" ht="21.75" customHeight="1">
      <c r="A11" s="124" t="s">
        <v>45</v>
      </c>
      <c r="B11" s="125">
        <v>65865</v>
      </c>
      <c r="C11" s="125">
        <v>66378</v>
      </c>
      <c r="D11" s="126"/>
    </row>
    <row r="12" spans="1:4" ht="21.75" customHeight="1">
      <c r="A12" s="124" t="s">
        <v>46</v>
      </c>
      <c r="B12" s="125">
        <v>38847</v>
      </c>
      <c r="C12" s="125">
        <v>31044</v>
      </c>
      <c r="D12" s="126"/>
    </row>
    <row r="13" spans="1:8" ht="21.75" customHeight="1">
      <c r="A13" s="124" t="s">
        <v>47</v>
      </c>
      <c r="B13" s="125">
        <v>1857</v>
      </c>
      <c r="C13" s="125">
        <v>6946</v>
      </c>
      <c r="D13" s="126"/>
      <c r="H13" s="4" t="s">
        <v>70</v>
      </c>
    </row>
    <row r="14" spans="1:4" ht="21.75" customHeight="1">
      <c r="A14" s="124" t="s">
        <v>48</v>
      </c>
      <c r="B14" s="125">
        <v>36032</v>
      </c>
      <c r="C14" s="125">
        <v>7330</v>
      </c>
      <c r="D14" s="126"/>
    </row>
    <row r="15" spans="1:4" ht="21.75" customHeight="1">
      <c r="A15" s="124" t="s">
        <v>49</v>
      </c>
      <c r="B15" s="125">
        <v>111486</v>
      </c>
      <c r="C15" s="125">
        <v>127050</v>
      </c>
      <c r="D15" s="126"/>
    </row>
    <row r="16" spans="1:4" ht="21.75" customHeight="1">
      <c r="A16" s="124" t="s">
        <v>50</v>
      </c>
      <c r="B16" s="125">
        <v>34524</v>
      </c>
      <c r="C16" s="125">
        <v>5626</v>
      </c>
      <c r="D16" s="126"/>
    </row>
    <row r="17" spans="1:4" ht="21.75" customHeight="1">
      <c r="A17" s="124" t="s">
        <v>51</v>
      </c>
      <c r="B17" s="125">
        <v>656</v>
      </c>
      <c r="C17" s="125">
        <v>503</v>
      </c>
      <c r="D17" s="126"/>
    </row>
    <row r="18" spans="1:4" ht="21.75" customHeight="1">
      <c r="A18" s="124" t="s">
        <v>52</v>
      </c>
      <c r="B18" s="125">
        <v>305</v>
      </c>
      <c r="C18" s="125">
        <v>358</v>
      </c>
      <c r="D18" s="126"/>
    </row>
    <row r="19" spans="1:4" ht="21.75" customHeight="1">
      <c r="A19" s="124" t="s">
        <v>53</v>
      </c>
      <c r="B19" s="125"/>
      <c r="C19" s="125"/>
      <c r="D19" s="126"/>
    </row>
    <row r="20" spans="1:4" ht="21.75" customHeight="1">
      <c r="A20" s="124" t="s">
        <v>54</v>
      </c>
      <c r="B20" s="125"/>
      <c r="C20" s="125">
        <v>0</v>
      </c>
      <c r="D20" s="126"/>
    </row>
    <row r="21" spans="1:4" ht="21.75" customHeight="1">
      <c r="A21" s="124" t="s">
        <v>55</v>
      </c>
      <c r="B21" s="125">
        <v>3934</v>
      </c>
      <c r="C21" s="125">
        <v>6231</v>
      </c>
      <c r="D21" s="126"/>
    </row>
    <row r="22" spans="1:4" s="80" customFormat="1" ht="21.75" customHeight="1">
      <c r="A22" s="124" t="s">
        <v>56</v>
      </c>
      <c r="B22" s="125">
        <v>10287</v>
      </c>
      <c r="C22" s="125">
        <v>9392</v>
      </c>
      <c r="D22" s="126"/>
    </row>
    <row r="23" spans="1:4" ht="21.75" customHeight="1">
      <c r="A23" s="124" t="s">
        <v>57</v>
      </c>
      <c r="B23" s="125">
        <v>93</v>
      </c>
      <c r="C23" s="125">
        <v>631</v>
      </c>
      <c r="D23" s="126"/>
    </row>
    <row r="24" spans="1:4" ht="21.75" customHeight="1">
      <c r="A24" s="124" t="s">
        <v>58</v>
      </c>
      <c r="B24" s="125">
        <v>1784</v>
      </c>
      <c r="C24" s="125">
        <v>1413</v>
      </c>
      <c r="D24" s="126"/>
    </row>
    <row r="25" spans="1:4" ht="21.75" customHeight="1">
      <c r="A25" s="124" t="s">
        <v>59</v>
      </c>
      <c r="B25" s="125"/>
      <c r="C25" s="125">
        <v>0</v>
      </c>
      <c r="D25" s="126"/>
    </row>
    <row r="26" spans="1:4" ht="21.75" customHeight="1">
      <c r="A26" s="124" t="s">
        <v>60</v>
      </c>
      <c r="B26" s="125">
        <v>2362</v>
      </c>
      <c r="C26" s="125">
        <v>4473</v>
      </c>
      <c r="D26" s="126"/>
    </row>
    <row r="27" spans="1:4" ht="21.75" customHeight="1">
      <c r="A27" s="124" t="s">
        <v>61</v>
      </c>
      <c r="B27" s="125">
        <v>9035</v>
      </c>
      <c r="C27" s="125">
        <v>10632</v>
      </c>
      <c r="D27" s="126"/>
    </row>
    <row r="28" spans="1:4" ht="21.75" customHeight="1">
      <c r="A28" s="124" t="s">
        <v>62</v>
      </c>
      <c r="B28" s="125">
        <v>93</v>
      </c>
      <c r="C28" s="125">
        <v>39</v>
      </c>
      <c r="D28" s="126"/>
    </row>
    <row r="29" spans="1:4" s="80" customFormat="1" ht="21.75" customHeight="1">
      <c r="A29" s="127" t="s">
        <v>63</v>
      </c>
      <c r="B29" s="128">
        <f>SUM(B4:B28)</f>
        <v>529392</v>
      </c>
      <c r="C29" s="128">
        <f>SUM(C4:C28)</f>
        <v>493614</v>
      </c>
      <c r="D29" s="126">
        <f aca="true" t="shared" si="0" ref="D29:D32">SUM(C29-B29)/B29</f>
        <v>-0.06758318977241817</v>
      </c>
    </row>
    <row r="30" spans="1:4" ht="21.75" customHeight="1">
      <c r="A30" s="129" t="s">
        <v>64</v>
      </c>
      <c r="B30" s="130">
        <v>1222</v>
      </c>
      <c r="C30" s="130">
        <v>1071</v>
      </c>
      <c r="D30" s="126">
        <f t="shared" si="0"/>
        <v>-0.12356792144026187</v>
      </c>
    </row>
    <row r="31" spans="1:4" ht="21.75" customHeight="1">
      <c r="A31" s="129" t="s">
        <v>65</v>
      </c>
      <c r="B31" s="130">
        <v>10668</v>
      </c>
      <c r="C31" s="130">
        <v>13144</v>
      </c>
      <c r="D31" s="126">
        <f t="shared" si="0"/>
        <v>0.2320959880014998</v>
      </c>
    </row>
    <row r="32" spans="1:4" s="80" customFormat="1" ht="21.75" customHeight="1">
      <c r="A32" s="129" t="s">
        <v>66</v>
      </c>
      <c r="B32" s="128">
        <v>4298</v>
      </c>
      <c r="C32" s="128"/>
      <c r="D32" s="126">
        <f t="shared" si="0"/>
        <v>-1</v>
      </c>
    </row>
    <row r="33" spans="1:4" s="80" customFormat="1" ht="21.75" customHeight="1">
      <c r="A33" s="127" t="s">
        <v>67</v>
      </c>
      <c r="B33" s="131">
        <v>0</v>
      </c>
      <c r="C33" s="130"/>
      <c r="D33" s="126"/>
    </row>
    <row r="34" spans="1:4" s="80" customFormat="1" ht="21.75" customHeight="1">
      <c r="A34" s="102" t="s">
        <v>68</v>
      </c>
      <c r="B34" s="132">
        <f>SUM(B29:B33)</f>
        <v>545580</v>
      </c>
      <c r="C34" s="132">
        <f>SUM(C29:C33)</f>
        <v>507829</v>
      </c>
      <c r="D34" s="133">
        <f>(C34-B34)/B34</f>
        <v>-0.06919425198870927</v>
      </c>
    </row>
  </sheetData>
  <sheetProtection/>
  <mergeCells count="1">
    <mergeCell ref="A1:D1"/>
  </mergeCells>
  <printOptions horizontalCentered="1"/>
  <pageMargins left="0.31" right="0.31" top="0.59" bottom="0.59" header="0.2" footer="0.04"/>
  <pageSetup firstPageNumber="3" useFirstPageNumber="1" fitToHeight="1" fitToWidth="1" horizontalDpi="300" verticalDpi="300" orientation="portrait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0"/>
  <sheetViews>
    <sheetView zoomScaleSheetLayoutView="100" workbookViewId="0" topLeftCell="A1">
      <selection activeCell="E16" sqref="E16"/>
    </sheetView>
  </sheetViews>
  <sheetFormatPr defaultColWidth="12.125" defaultRowHeight="15" customHeight="1"/>
  <cols>
    <col min="1" max="1" width="8.75390625" style="106" customWidth="1"/>
    <col min="2" max="2" width="35.375" style="106" customWidth="1"/>
    <col min="3" max="3" width="15.25390625" style="106" customWidth="1"/>
    <col min="4" max="8" width="14.625" style="106" customWidth="1"/>
    <col min="9" max="16384" width="12.125" style="106" customWidth="1"/>
  </cols>
  <sheetData>
    <row r="1" spans="1:8" s="106" customFormat="1" ht="42.75" customHeight="1">
      <c r="A1" s="108" t="s">
        <v>71</v>
      </c>
      <c r="B1" s="108"/>
      <c r="C1" s="108"/>
      <c r="D1" s="108"/>
      <c r="E1" s="108"/>
      <c r="F1" s="108"/>
      <c r="G1" s="108"/>
      <c r="H1" s="108"/>
    </row>
    <row r="2" spans="1:8" s="106" customFormat="1" ht="16.5" customHeight="1">
      <c r="A2" s="109"/>
      <c r="B2" s="109"/>
      <c r="C2" s="109"/>
      <c r="D2" s="109"/>
      <c r="E2" s="109"/>
      <c r="F2" s="109"/>
      <c r="G2" s="109"/>
      <c r="H2" s="110"/>
    </row>
    <row r="3" spans="1:8" s="106" customFormat="1" ht="16.5" customHeight="1">
      <c r="A3" s="109"/>
      <c r="B3" s="109"/>
      <c r="C3" s="109"/>
      <c r="D3" s="109"/>
      <c r="E3" s="109"/>
      <c r="F3" s="109"/>
      <c r="G3" s="109"/>
      <c r="H3" s="110" t="s">
        <v>72</v>
      </c>
    </row>
    <row r="4" spans="1:8" s="107" customFormat="1" ht="17.25" customHeight="1">
      <c r="A4" s="111" t="s">
        <v>73</v>
      </c>
      <c r="B4" s="112" t="s">
        <v>74</v>
      </c>
      <c r="C4" s="112" t="s">
        <v>75</v>
      </c>
      <c r="D4" s="113"/>
      <c r="E4" s="114"/>
      <c r="F4" s="112" t="s">
        <v>76</v>
      </c>
      <c r="G4" s="113"/>
      <c r="H4" s="115"/>
    </row>
    <row r="5" spans="1:8" s="107" customFormat="1" ht="35.25" customHeight="1">
      <c r="A5" s="111"/>
      <c r="B5" s="112"/>
      <c r="C5" s="112"/>
      <c r="D5" s="112" t="s">
        <v>77</v>
      </c>
      <c r="E5" s="116" t="s">
        <v>78</v>
      </c>
      <c r="F5" s="112"/>
      <c r="G5" s="111" t="s">
        <v>77</v>
      </c>
      <c r="H5" s="117" t="s">
        <v>78</v>
      </c>
    </row>
    <row r="6" spans="1:8" s="106" customFormat="1" ht="17.25" customHeight="1">
      <c r="A6" s="118"/>
      <c r="B6" s="119" t="s">
        <v>75</v>
      </c>
      <c r="C6" s="120">
        <f aca="true" t="shared" si="0" ref="C6:F6">C7+C12+C23+C31+C38+C42+C45+C49+C52+C58+C61+C66</f>
        <v>493614</v>
      </c>
      <c r="D6" s="120">
        <f t="shared" si="0"/>
        <v>493614</v>
      </c>
      <c r="E6" s="120">
        <f t="shared" si="0"/>
        <v>0</v>
      </c>
      <c r="F6" s="120">
        <f t="shared" si="0"/>
        <v>179644</v>
      </c>
      <c r="G6" s="120">
        <f>SUM(G7,G12,G23,G31,G38,G42,G45,G49,G52,G58,G61,G66)</f>
        <v>179644</v>
      </c>
      <c r="H6" s="121">
        <f>SUM(H7,H12,H23,H31,H38,H42,H45,H49,H52,H58,H61,H66)</f>
        <v>0</v>
      </c>
    </row>
    <row r="7" spans="1:8" s="106" customFormat="1" ht="16.5" customHeight="1">
      <c r="A7" s="118">
        <v>501</v>
      </c>
      <c r="B7" s="122" t="s">
        <v>79</v>
      </c>
      <c r="C7" s="121">
        <f aca="true" t="shared" si="1" ref="C7:H7">SUM(C8:C11)</f>
        <v>64097</v>
      </c>
      <c r="D7" s="121">
        <f t="shared" si="1"/>
        <v>64097</v>
      </c>
      <c r="E7" s="121">
        <f t="shared" si="1"/>
        <v>0</v>
      </c>
      <c r="F7" s="121">
        <f t="shared" si="1"/>
        <v>59411</v>
      </c>
      <c r="G7" s="121">
        <f t="shared" si="1"/>
        <v>59411</v>
      </c>
      <c r="H7" s="121">
        <f t="shared" si="1"/>
        <v>0</v>
      </c>
    </row>
    <row r="8" spans="1:8" s="106" customFormat="1" ht="16.5" customHeight="1">
      <c r="A8" s="118">
        <v>50101</v>
      </c>
      <c r="B8" s="118" t="s">
        <v>80</v>
      </c>
      <c r="C8" s="121">
        <f aca="true" t="shared" si="2" ref="C8:C11">D8+E8</f>
        <v>39473</v>
      </c>
      <c r="D8" s="121">
        <v>39473</v>
      </c>
      <c r="E8" s="121">
        <v>0</v>
      </c>
      <c r="F8" s="121">
        <f aca="true" t="shared" si="3" ref="F8:F11">G8+H8</f>
        <v>38971</v>
      </c>
      <c r="G8" s="121">
        <v>38971</v>
      </c>
      <c r="H8" s="121">
        <v>0</v>
      </c>
    </row>
    <row r="9" spans="1:8" s="106" customFormat="1" ht="16.5" customHeight="1">
      <c r="A9" s="118">
        <v>50102</v>
      </c>
      <c r="B9" s="118" t="s">
        <v>81</v>
      </c>
      <c r="C9" s="121">
        <f t="shared" si="2"/>
        <v>3526</v>
      </c>
      <c r="D9" s="121">
        <v>3526</v>
      </c>
      <c r="E9" s="121">
        <v>0</v>
      </c>
      <c r="F9" s="121">
        <f t="shared" si="3"/>
        <v>2821</v>
      </c>
      <c r="G9" s="121">
        <v>2821</v>
      </c>
      <c r="H9" s="121">
        <v>0</v>
      </c>
    </row>
    <row r="10" spans="1:8" s="106" customFormat="1" ht="16.5" customHeight="1">
      <c r="A10" s="118">
        <v>50103</v>
      </c>
      <c r="B10" s="118" t="s">
        <v>82</v>
      </c>
      <c r="C10" s="121">
        <f t="shared" si="2"/>
        <v>3704</v>
      </c>
      <c r="D10" s="121">
        <v>3704</v>
      </c>
      <c r="E10" s="121">
        <v>0</v>
      </c>
      <c r="F10" s="121">
        <f t="shared" si="3"/>
        <v>3704</v>
      </c>
      <c r="G10" s="121">
        <v>3704</v>
      </c>
      <c r="H10" s="121">
        <v>0</v>
      </c>
    </row>
    <row r="11" spans="1:8" s="106" customFormat="1" ht="16.5" customHeight="1">
      <c r="A11" s="118">
        <v>50199</v>
      </c>
      <c r="B11" s="118" t="s">
        <v>83</v>
      </c>
      <c r="C11" s="121">
        <f t="shared" si="2"/>
        <v>17394</v>
      </c>
      <c r="D11" s="121">
        <v>17394</v>
      </c>
      <c r="E11" s="121">
        <v>0</v>
      </c>
      <c r="F11" s="121">
        <f t="shared" si="3"/>
        <v>13915</v>
      </c>
      <c r="G11" s="121">
        <v>13915</v>
      </c>
      <c r="H11" s="121">
        <v>0</v>
      </c>
    </row>
    <row r="12" spans="1:8" s="106" customFormat="1" ht="16.5" customHeight="1">
      <c r="A12" s="118">
        <v>502</v>
      </c>
      <c r="B12" s="122" t="s">
        <v>84</v>
      </c>
      <c r="C12" s="121">
        <f aca="true" t="shared" si="4" ref="C12:H12">SUM(C13:C22)</f>
        <v>59191</v>
      </c>
      <c r="D12" s="121">
        <f t="shared" si="4"/>
        <v>59191</v>
      </c>
      <c r="E12" s="121">
        <f t="shared" si="4"/>
        <v>0</v>
      </c>
      <c r="F12" s="121">
        <f t="shared" si="4"/>
        <v>1295</v>
      </c>
      <c r="G12" s="121">
        <f t="shared" si="4"/>
        <v>1295</v>
      </c>
      <c r="H12" s="121">
        <f t="shared" si="4"/>
        <v>0</v>
      </c>
    </row>
    <row r="13" spans="1:8" s="106" customFormat="1" ht="16.5" customHeight="1">
      <c r="A13" s="118">
        <v>50201</v>
      </c>
      <c r="B13" s="118" t="s">
        <v>85</v>
      </c>
      <c r="C13" s="121">
        <f aca="true" t="shared" si="5" ref="C13:C22">D13+E13</f>
        <v>1644</v>
      </c>
      <c r="D13" s="121">
        <v>1644</v>
      </c>
      <c r="E13" s="121">
        <v>0</v>
      </c>
      <c r="F13" s="121">
        <f aca="true" t="shared" si="6" ref="F13:F22">G13+H13</f>
        <v>304</v>
      </c>
      <c r="G13" s="121">
        <v>304</v>
      </c>
      <c r="H13" s="121">
        <v>0</v>
      </c>
    </row>
    <row r="14" spans="1:8" s="106" customFormat="1" ht="16.5" customHeight="1">
      <c r="A14" s="118">
        <v>50202</v>
      </c>
      <c r="B14" s="118" t="s">
        <v>86</v>
      </c>
      <c r="C14" s="121">
        <f t="shared" si="5"/>
        <v>21</v>
      </c>
      <c r="D14" s="121">
        <v>21</v>
      </c>
      <c r="E14" s="121">
        <v>0</v>
      </c>
      <c r="F14" s="121">
        <f t="shared" si="6"/>
        <v>0</v>
      </c>
      <c r="G14" s="121">
        <v>0</v>
      </c>
      <c r="H14" s="121">
        <v>0</v>
      </c>
    </row>
    <row r="15" spans="1:8" s="106" customFormat="1" ht="16.5" customHeight="1">
      <c r="A15" s="118">
        <v>50203</v>
      </c>
      <c r="B15" s="118" t="s">
        <v>87</v>
      </c>
      <c r="C15" s="121">
        <f t="shared" si="5"/>
        <v>6</v>
      </c>
      <c r="D15" s="121">
        <v>6</v>
      </c>
      <c r="E15" s="121">
        <v>0</v>
      </c>
      <c r="F15" s="121">
        <f t="shared" si="6"/>
        <v>4</v>
      </c>
      <c r="G15" s="121">
        <v>4</v>
      </c>
      <c r="H15" s="121">
        <v>0</v>
      </c>
    </row>
    <row r="16" spans="1:8" s="106" customFormat="1" ht="16.5" customHeight="1">
      <c r="A16" s="118">
        <v>50204</v>
      </c>
      <c r="B16" s="118" t="s">
        <v>88</v>
      </c>
      <c r="C16" s="121">
        <f t="shared" si="5"/>
        <v>437</v>
      </c>
      <c r="D16" s="121">
        <v>437</v>
      </c>
      <c r="E16" s="121">
        <v>0</v>
      </c>
      <c r="F16" s="121">
        <f t="shared" si="6"/>
        <v>4</v>
      </c>
      <c r="G16" s="121">
        <v>4</v>
      </c>
      <c r="H16" s="121">
        <v>0</v>
      </c>
    </row>
    <row r="17" spans="1:8" s="106" customFormat="1" ht="16.5" customHeight="1">
      <c r="A17" s="118">
        <v>50205</v>
      </c>
      <c r="B17" s="118" t="s">
        <v>89</v>
      </c>
      <c r="C17" s="121">
        <f t="shared" si="5"/>
        <v>10</v>
      </c>
      <c r="D17" s="121">
        <v>10</v>
      </c>
      <c r="E17" s="121">
        <v>0</v>
      </c>
      <c r="F17" s="121">
        <f t="shared" si="6"/>
        <v>0</v>
      </c>
      <c r="G17" s="121">
        <v>0</v>
      </c>
      <c r="H17" s="121">
        <v>0</v>
      </c>
    </row>
    <row r="18" spans="1:8" s="106" customFormat="1" ht="16.5" customHeight="1">
      <c r="A18" s="118">
        <v>50206</v>
      </c>
      <c r="B18" s="118" t="s">
        <v>90</v>
      </c>
      <c r="C18" s="121">
        <f t="shared" si="5"/>
        <v>0</v>
      </c>
      <c r="D18" s="121">
        <v>0</v>
      </c>
      <c r="E18" s="121">
        <v>0</v>
      </c>
      <c r="F18" s="121">
        <f t="shared" si="6"/>
        <v>0</v>
      </c>
      <c r="G18" s="121">
        <v>0</v>
      </c>
      <c r="H18" s="121">
        <v>0</v>
      </c>
    </row>
    <row r="19" spans="1:8" s="106" customFormat="1" ht="16.5" customHeight="1">
      <c r="A19" s="118">
        <v>50207</v>
      </c>
      <c r="B19" s="118" t="s">
        <v>91</v>
      </c>
      <c r="C19" s="121">
        <f t="shared" si="5"/>
        <v>0</v>
      </c>
      <c r="D19" s="121">
        <v>0</v>
      </c>
      <c r="E19" s="121">
        <v>0</v>
      </c>
      <c r="F19" s="121">
        <f t="shared" si="6"/>
        <v>0</v>
      </c>
      <c r="G19" s="121">
        <v>0</v>
      </c>
      <c r="H19" s="121">
        <v>0</v>
      </c>
    </row>
    <row r="20" spans="1:8" s="106" customFormat="1" ht="16.5" customHeight="1">
      <c r="A20" s="118">
        <v>50208</v>
      </c>
      <c r="B20" s="118" t="s">
        <v>92</v>
      </c>
      <c r="C20" s="121">
        <f t="shared" si="5"/>
        <v>93</v>
      </c>
      <c r="D20" s="121">
        <v>93</v>
      </c>
      <c r="E20" s="121">
        <v>0</v>
      </c>
      <c r="F20" s="121">
        <f t="shared" si="6"/>
        <v>15</v>
      </c>
      <c r="G20" s="121">
        <v>15</v>
      </c>
      <c r="H20" s="121">
        <v>0</v>
      </c>
    </row>
    <row r="21" spans="1:8" s="106" customFormat="1" ht="16.5" customHeight="1">
      <c r="A21" s="118">
        <v>50209</v>
      </c>
      <c r="B21" s="118" t="s">
        <v>93</v>
      </c>
      <c r="C21" s="121">
        <f t="shared" si="5"/>
        <v>666</v>
      </c>
      <c r="D21" s="121">
        <v>666</v>
      </c>
      <c r="E21" s="121">
        <v>0</v>
      </c>
      <c r="F21" s="121">
        <f t="shared" si="6"/>
        <v>24</v>
      </c>
      <c r="G21" s="121">
        <v>24</v>
      </c>
      <c r="H21" s="121">
        <v>0</v>
      </c>
    </row>
    <row r="22" spans="1:8" s="106" customFormat="1" ht="16.5" customHeight="1">
      <c r="A22" s="118">
        <v>50299</v>
      </c>
      <c r="B22" s="118" t="s">
        <v>94</v>
      </c>
      <c r="C22" s="121">
        <f t="shared" si="5"/>
        <v>56314</v>
      </c>
      <c r="D22" s="121">
        <v>56314</v>
      </c>
      <c r="E22" s="121">
        <v>0</v>
      </c>
      <c r="F22" s="121">
        <f t="shared" si="6"/>
        <v>944</v>
      </c>
      <c r="G22" s="121">
        <v>944</v>
      </c>
      <c r="H22" s="121">
        <v>0</v>
      </c>
    </row>
    <row r="23" spans="1:8" s="106" customFormat="1" ht="16.5" customHeight="1">
      <c r="A23" s="118">
        <v>503</v>
      </c>
      <c r="B23" s="122" t="s">
        <v>95</v>
      </c>
      <c r="C23" s="121">
        <f aca="true" t="shared" si="7" ref="C23:H23">SUM(C24:C30)</f>
        <v>116502</v>
      </c>
      <c r="D23" s="121">
        <f t="shared" si="7"/>
        <v>116502</v>
      </c>
      <c r="E23" s="121">
        <f t="shared" si="7"/>
        <v>0</v>
      </c>
      <c r="F23" s="121">
        <f t="shared" si="7"/>
        <v>0</v>
      </c>
      <c r="G23" s="121">
        <f t="shared" si="7"/>
        <v>0</v>
      </c>
      <c r="H23" s="121">
        <f t="shared" si="7"/>
        <v>0</v>
      </c>
    </row>
    <row r="24" spans="1:8" s="106" customFormat="1" ht="16.5" customHeight="1">
      <c r="A24" s="118">
        <v>50301</v>
      </c>
      <c r="B24" s="118" t="s">
        <v>96</v>
      </c>
      <c r="C24" s="121">
        <f aca="true" t="shared" si="8" ref="C24:C30">D24+E24</f>
        <v>8520</v>
      </c>
      <c r="D24" s="121">
        <v>8520</v>
      </c>
      <c r="E24" s="121">
        <v>0</v>
      </c>
      <c r="F24" s="121">
        <f aca="true" t="shared" si="9" ref="F24:F30">G24+H24</f>
        <v>0</v>
      </c>
      <c r="G24" s="121">
        <v>0</v>
      </c>
      <c r="H24" s="121">
        <v>0</v>
      </c>
    </row>
    <row r="25" spans="1:8" s="106" customFormat="1" ht="16.5" customHeight="1">
      <c r="A25" s="118">
        <v>50302</v>
      </c>
      <c r="B25" s="118" t="s">
        <v>97</v>
      </c>
      <c r="C25" s="121">
        <f t="shared" si="8"/>
        <v>89536</v>
      </c>
      <c r="D25" s="121">
        <v>89536</v>
      </c>
      <c r="E25" s="121">
        <v>0</v>
      </c>
      <c r="F25" s="121">
        <f t="shared" si="9"/>
        <v>0</v>
      </c>
      <c r="G25" s="121">
        <v>0</v>
      </c>
      <c r="H25" s="121">
        <v>0</v>
      </c>
    </row>
    <row r="26" spans="1:8" s="106" customFormat="1" ht="16.5" customHeight="1">
      <c r="A26" s="118">
        <v>50303</v>
      </c>
      <c r="B26" s="118" t="s">
        <v>98</v>
      </c>
      <c r="C26" s="121">
        <f t="shared" si="8"/>
        <v>483</v>
      </c>
      <c r="D26" s="121">
        <v>483</v>
      </c>
      <c r="E26" s="121">
        <v>0</v>
      </c>
      <c r="F26" s="121">
        <f t="shared" si="9"/>
        <v>0</v>
      </c>
      <c r="G26" s="121">
        <v>0</v>
      </c>
      <c r="H26" s="121">
        <v>0</v>
      </c>
    </row>
    <row r="27" spans="1:8" s="106" customFormat="1" ht="17.25" customHeight="1">
      <c r="A27" s="118">
        <v>50305</v>
      </c>
      <c r="B27" s="118" t="s">
        <v>99</v>
      </c>
      <c r="C27" s="121">
        <f t="shared" si="8"/>
        <v>0</v>
      </c>
      <c r="D27" s="121">
        <v>0</v>
      </c>
      <c r="E27" s="121">
        <v>0</v>
      </c>
      <c r="F27" s="121">
        <f t="shared" si="9"/>
        <v>0</v>
      </c>
      <c r="G27" s="121">
        <v>0</v>
      </c>
      <c r="H27" s="121">
        <v>0</v>
      </c>
    </row>
    <row r="28" spans="1:8" s="106" customFormat="1" ht="16.5" customHeight="1">
      <c r="A28" s="118">
        <v>50306</v>
      </c>
      <c r="B28" s="118" t="s">
        <v>100</v>
      </c>
      <c r="C28" s="121">
        <f t="shared" si="8"/>
        <v>10383</v>
      </c>
      <c r="D28" s="121">
        <v>10383</v>
      </c>
      <c r="E28" s="121">
        <v>0</v>
      </c>
      <c r="F28" s="121">
        <f t="shared" si="9"/>
        <v>0</v>
      </c>
      <c r="G28" s="121">
        <v>0</v>
      </c>
      <c r="H28" s="121">
        <v>0</v>
      </c>
    </row>
    <row r="29" spans="1:8" s="106" customFormat="1" ht="16.5" customHeight="1">
      <c r="A29" s="118">
        <v>50307</v>
      </c>
      <c r="B29" s="118" t="s">
        <v>101</v>
      </c>
      <c r="C29" s="121">
        <f t="shared" si="8"/>
        <v>48</v>
      </c>
      <c r="D29" s="121">
        <v>48</v>
      </c>
      <c r="E29" s="121">
        <v>0</v>
      </c>
      <c r="F29" s="121">
        <f t="shared" si="9"/>
        <v>0</v>
      </c>
      <c r="G29" s="121">
        <v>0</v>
      </c>
      <c r="H29" s="121">
        <v>0</v>
      </c>
    </row>
    <row r="30" spans="1:8" s="106" customFormat="1" ht="16.5" customHeight="1">
      <c r="A30" s="118">
        <v>50399</v>
      </c>
      <c r="B30" s="118" t="s">
        <v>102</v>
      </c>
      <c r="C30" s="121">
        <f t="shared" si="8"/>
        <v>7532</v>
      </c>
      <c r="D30" s="121">
        <v>7532</v>
      </c>
      <c r="E30" s="121">
        <v>0</v>
      </c>
      <c r="F30" s="121">
        <f t="shared" si="9"/>
        <v>0</v>
      </c>
      <c r="G30" s="121">
        <v>0</v>
      </c>
      <c r="H30" s="121">
        <v>0</v>
      </c>
    </row>
    <row r="31" spans="1:8" s="106" customFormat="1" ht="16.5" customHeight="1">
      <c r="A31" s="118">
        <v>504</v>
      </c>
      <c r="B31" s="122" t="s">
        <v>103</v>
      </c>
      <c r="C31" s="121">
        <f aca="true" t="shared" si="10" ref="C31:H31">SUM(C32:C37)</f>
        <v>25548</v>
      </c>
      <c r="D31" s="121">
        <f t="shared" si="10"/>
        <v>25548</v>
      </c>
      <c r="E31" s="121">
        <f t="shared" si="10"/>
        <v>0</v>
      </c>
      <c r="F31" s="121">
        <f t="shared" si="10"/>
        <v>0</v>
      </c>
      <c r="G31" s="121">
        <f t="shared" si="10"/>
        <v>0</v>
      </c>
      <c r="H31" s="121">
        <f t="shared" si="10"/>
        <v>0</v>
      </c>
    </row>
    <row r="32" spans="1:8" s="106" customFormat="1" ht="16.5" customHeight="1">
      <c r="A32" s="118">
        <v>50401</v>
      </c>
      <c r="B32" s="118" t="s">
        <v>96</v>
      </c>
      <c r="C32" s="121">
        <f aca="true" t="shared" si="11" ref="C32:C37">D32+E32</f>
        <v>1790</v>
      </c>
      <c r="D32" s="121">
        <v>1790</v>
      </c>
      <c r="E32" s="121">
        <v>0</v>
      </c>
      <c r="F32" s="121">
        <f aca="true" t="shared" si="12" ref="F32:F37">G32+H32</f>
        <v>0</v>
      </c>
      <c r="G32" s="121">
        <v>0</v>
      </c>
      <c r="H32" s="121">
        <v>0</v>
      </c>
    </row>
    <row r="33" spans="1:8" s="106" customFormat="1" ht="16.5" customHeight="1">
      <c r="A33" s="118">
        <v>50402</v>
      </c>
      <c r="B33" s="118" t="s">
        <v>97</v>
      </c>
      <c r="C33" s="121">
        <f t="shared" si="11"/>
        <v>20802</v>
      </c>
      <c r="D33" s="121">
        <v>20802</v>
      </c>
      <c r="E33" s="121">
        <v>0</v>
      </c>
      <c r="F33" s="121">
        <f t="shared" si="12"/>
        <v>0</v>
      </c>
      <c r="G33" s="121">
        <v>0</v>
      </c>
      <c r="H33" s="121">
        <v>0</v>
      </c>
    </row>
    <row r="34" spans="1:8" s="106" customFormat="1" ht="16.5" customHeight="1">
      <c r="A34" s="118">
        <v>50403</v>
      </c>
      <c r="B34" s="118" t="s">
        <v>98</v>
      </c>
      <c r="C34" s="121">
        <f t="shared" si="11"/>
        <v>0</v>
      </c>
      <c r="D34" s="121">
        <v>0</v>
      </c>
      <c r="E34" s="121">
        <v>0</v>
      </c>
      <c r="F34" s="121">
        <f t="shared" si="12"/>
        <v>0</v>
      </c>
      <c r="G34" s="121">
        <v>0</v>
      </c>
      <c r="H34" s="121">
        <v>0</v>
      </c>
    </row>
    <row r="35" spans="1:8" s="106" customFormat="1" ht="16.5" customHeight="1">
      <c r="A35" s="118">
        <v>50404</v>
      </c>
      <c r="B35" s="118" t="s">
        <v>100</v>
      </c>
      <c r="C35" s="121">
        <f t="shared" si="11"/>
        <v>214</v>
      </c>
      <c r="D35" s="121">
        <v>214</v>
      </c>
      <c r="E35" s="121">
        <v>0</v>
      </c>
      <c r="F35" s="121">
        <f t="shared" si="12"/>
        <v>0</v>
      </c>
      <c r="G35" s="121">
        <v>0</v>
      </c>
      <c r="H35" s="121">
        <v>0</v>
      </c>
    </row>
    <row r="36" spans="1:8" s="106" customFormat="1" ht="16.5" customHeight="1">
      <c r="A36" s="118">
        <v>50405</v>
      </c>
      <c r="B36" s="118" t="s">
        <v>101</v>
      </c>
      <c r="C36" s="121">
        <f t="shared" si="11"/>
        <v>0</v>
      </c>
      <c r="D36" s="121">
        <v>0</v>
      </c>
      <c r="E36" s="121">
        <v>0</v>
      </c>
      <c r="F36" s="121">
        <f t="shared" si="12"/>
        <v>0</v>
      </c>
      <c r="G36" s="121">
        <v>0</v>
      </c>
      <c r="H36" s="121">
        <v>0</v>
      </c>
    </row>
    <row r="37" spans="1:8" s="106" customFormat="1" ht="17.25" customHeight="1">
      <c r="A37" s="118">
        <v>50499</v>
      </c>
      <c r="B37" s="118" t="s">
        <v>102</v>
      </c>
      <c r="C37" s="121">
        <f t="shared" si="11"/>
        <v>2742</v>
      </c>
      <c r="D37" s="121">
        <v>2742</v>
      </c>
      <c r="E37" s="121">
        <v>0</v>
      </c>
      <c r="F37" s="121">
        <f t="shared" si="12"/>
        <v>0</v>
      </c>
      <c r="G37" s="121">
        <v>0</v>
      </c>
      <c r="H37" s="121">
        <v>0</v>
      </c>
    </row>
    <row r="38" spans="1:8" s="106" customFormat="1" ht="16.5" customHeight="1">
      <c r="A38" s="118">
        <v>505</v>
      </c>
      <c r="B38" s="122" t="s">
        <v>104</v>
      </c>
      <c r="C38" s="121">
        <f aca="true" t="shared" si="13" ref="C38:H38">SUM(C39:C41)</f>
        <v>133079</v>
      </c>
      <c r="D38" s="121">
        <f t="shared" si="13"/>
        <v>133079</v>
      </c>
      <c r="E38" s="121">
        <f t="shared" si="13"/>
        <v>0</v>
      </c>
      <c r="F38" s="121">
        <f t="shared" si="13"/>
        <v>115339</v>
      </c>
      <c r="G38" s="121">
        <f t="shared" si="13"/>
        <v>115339</v>
      </c>
      <c r="H38" s="121">
        <f t="shared" si="13"/>
        <v>0</v>
      </c>
    </row>
    <row r="39" spans="1:8" s="106" customFormat="1" ht="16.5" customHeight="1">
      <c r="A39" s="118">
        <v>50501</v>
      </c>
      <c r="B39" s="118" t="s">
        <v>105</v>
      </c>
      <c r="C39" s="121">
        <f aca="true" t="shared" si="14" ref="C39:C41">D39+E39</f>
        <v>119300</v>
      </c>
      <c r="D39" s="121">
        <v>119300</v>
      </c>
      <c r="E39" s="121">
        <v>0</v>
      </c>
      <c r="F39" s="121">
        <f aca="true" t="shared" si="15" ref="F39:F41">G39+H39</f>
        <v>114479</v>
      </c>
      <c r="G39" s="121">
        <v>114479</v>
      </c>
      <c r="H39" s="121">
        <v>0</v>
      </c>
    </row>
    <row r="40" spans="1:8" s="106" customFormat="1" ht="16.5" customHeight="1">
      <c r="A40" s="118">
        <v>50502</v>
      </c>
      <c r="B40" s="118" t="s">
        <v>106</v>
      </c>
      <c r="C40" s="121">
        <f t="shared" si="14"/>
        <v>12042</v>
      </c>
      <c r="D40" s="121">
        <v>12042</v>
      </c>
      <c r="E40" s="121">
        <v>0</v>
      </c>
      <c r="F40" s="121">
        <f t="shared" si="15"/>
        <v>356</v>
      </c>
      <c r="G40" s="121">
        <v>356</v>
      </c>
      <c r="H40" s="121">
        <v>0</v>
      </c>
    </row>
    <row r="41" spans="1:8" s="106" customFormat="1" ht="16.5" customHeight="1">
      <c r="A41" s="118">
        <v>50599</v>
      </c>
      <c r="B41" s="118" t="s">
        <v>107</v>
      </c>
      <c r="C41" s="121">
        <f t="shared" si="14"/>
        <v>1737</v>
      </c>
      <c r="D41" s="121">
        <v>1737</v>
      </c>
      <c r="E41" s="121">
        <v>0</v>
      </c>
      <c r="F41" s="121">
        <f t="shared" si="15"/>
        <v>504</v>
      </c>
      <c r="G41" s="121">
        <v>504</v>
      </c>
      <c r="H41" s="121">
        <v>0</v>
      </c>
    </row>
    <row r="42" spans="1:8" s="106" customFormat="1" ht="16.5" customHeight="1">
      <c r="A42" s="118">
        <v>506</v>
      </c>
      <c r="B42" s="122" t="s">
        <v>108</v>
      </c>
      <c r="C42" s="121">
        <f aca="true" t="shared" si="16" ref="C42:H42">SUM(C43:C44)</f>
        <v>4279</v>
      </c>
      <c r="D42" s="121">
        <f t="shared" si="16"/>
        <v>4279</v>
      </c>
      <c r="E42" s="121">
        <f t="shared" si="16"/>
        <v>0</v>
      </c>
      <c r="F42" s="121">
        <f t="shared" si="16"/>
        <v>0</v>
      </c>
      <c r="G42" s="121">
        <f t="shared" si="16"/>
        <v>0</v>
      </c>
      <c r="H42" s="121">
        <f t="shared" si="16"/>
        <v>0</v>
      </c>
    </row>
    <row r="43" spans="1:8" s="106" customFormat="1" ht="16.5" customHeight="1">
      <c r="A43" s="118">
        <v>50601</v>
      </c>
      <c r="B43" s="118" t="s">
        <v>109</v>
      </c>
      <c r="C43" s="121">
        <f aca="true" t="shared" si="17" ref="C43:C48">D43+E43</f>
        <v>4276</v>
      </c>
      <c r="D43" s="121">
        <v>4276</v>
      </c>
      <c r="E43" s="121">
        <v>0</v>
      </c>
      <c r="F43" s="121">
        <f aca="true" t="shared" si="18" ref="F43:F48">G43+H43</f>
        <v>0</v>
      </c>
      <c r="G43" s="121">
        <v>0</v>
      </c>
      <c r="H43" s="121">
        <v>0</v>
      </c>
    </row>
    <row r="44" spans="1:8" s="106" customFormat="1" ht="16.5" customHeight="1">
      <c r="A44" s="118">
        <v>50602</v>
      </c>
      <c r="B44" s="118" t="s">
        <v>110</v>
      </c>
      <c r="C44" s="121">
        <f t="shared" si="17"/>
        <v>3</v>
      </c>
      <c r="D44" s="121">
        <v>3</v>
      </c>
      <c r="E44" s="121">
        <v>0</v>
      </c>
      <c r="F44" s="121">
        <f t="shared" si="18"/>
        <v>0</v>
      </c>
      <c r="G44" s="121">
        <v>0</v>
      </c>
      <c r="H44" s="121">
        <v>0</v>
      </c>
    </row>
    <row r="45" spans="1:8" s="106" customFormat="1" ht="16.5" customHeight="1">
      <c r="A45" s="118">
        <v>507</v>
      </c>
      <c r="B45" s="122" t="s">
        <v>111</v>
      </c>
      <c r="C45" s="121">
        <f aca="true" t="shared" si="19" ref="C45:H45">SUM(C46:C48)</f>
        <v>3375</v>
      </c>
      <c r="D45" s="121">
        <f t="shared" si="19"/>
        <v>3375</v>
      </c>
      <c r="E45" s="121">
        <f t="shared" si="19"/>
        <v>0</v>
      </c>
      <c r="F45" s="121">
        <f t="shared" si="19"/>
        <v>0</v>
      </c>
      <c r="G45" s="121">
        <f t="shared" si="19"/>
        <v>0</v>
      </c>
      <c r="H45" s="121">
        <f t="shared" si="19"/>
        <v>0</v>
      </c>
    </row>
    <row r="46" spans="1:8" s="106" customFormat="1" ht="16.5" customHeight="1">
      <c r="A46" s="118">
        <v>50701</v>
      </c>
      <c r="B46" s="118" t="s">
        <v>112</v>
      </c>
      <c r="C46" s="121">
        <f t="shared" si="17"/>
        <v>16</v>
      </c>
      <c r="D46" s="121">
        <v>16</v>
      </c>
      <c r="E46" s="121">
        <v>0</v>
      </c>
      <c r="F46" s="121">
        <f t="shared" si="18"/>
        <v>0</v>
      </c>
      <c r="G46" s="121">
        <v>0</v>
      </c>
      <c r="H46" s="121">
        <v>0</v>
      </c>
    </row>
    <row r="47" spans="1:8" s="106" customFormat="1" ht="16.5" customHeight="1">
      <c r="A47" s="118">
        <v>50702</v>
      </c>
      <c r="B47" s="118" t="s">
        <v>113</v>
      </c>
      <c r="C47" s="121">
        <f t="shared" si="17"/>
        <v>2</v>
      </c>
      <c r="D47" s="121">
        <v>2</v>
      </c>
      <c r="E47" s="121">
        <v>0</v>
      </c>
      <c r="F47" s="121">
        <f t="shared" si="18"/>
        <v>0</v>
      </c>
      <c r="G47" s="121">
        <v>0</v>
      </c>
      <c r="H47" s="121">
        <v>0</v>
      </c>
    </row>
    <row r="48" spans="1:8" s="106" customFormat="1" ht="16.5" customHeight="1">
      <c r="A48" s="118">
        <v>50799</v>
      </c>
      <c r="B48" s="118" t="s">
        <v>114</v>
      </c>
      <c r="C48" s="121">
        <f t="shared" si="17"/>
        <v>3357</v>
      </c>
      <c r="D48" s="121">
        <v>3357</v>
      </c>
      <c r="E48" s="121">
        <v>0</v>
      </c>
      <c r="F48" s="121">
        <f t="shared" si="18"/>
        <v>0</v>
      </c>
      <c r="G48" s="121">
        <v>0</v>
      </c>
      <c r="H48" s="121">
        <v>0</v>
      </c>
    </row>
    <row r="49" spans="1:8" s="106" customFormat="1" ht="16.5" customHeight="1">
      <c r="A49" s="118">
        <v>508</v>
      </c>
      <c r="B49" s="122" t="s">
        <v>115</v>
      </c>
      <c r="C49" s="121">
        <f aca="true" t="shared" si="20" ref="C49:H49">SUM(C50:C51)</f>
        <v>747</v>
      </c>
      <c r="D49" s="121">
        <f t="shared" si="20"/>
        <v>747</v>
      </c>
      <c r="E49" s="121">
        <f t="shared" si="20"/>
        <v>0</v>
      </c>
      <c r="F49" s="121">
        <f t="shared" si="20"/>
        <v>0</v>
      </c>
      <c r="G49" s="121">
        <f t="shared" si="20"/>
        <v>0</v>
      </c>
      <c r="H49" s="121">
        <f t="shared" si="20"/>
        <v>0</v>
      </c>
    </row>
    <row r="50" spans="1:8" s="106" customFormat="1" ht="16.5" customHeight="1">
      <c r="A50" s="118">
        <v>50801</v>
      </c>
      <c r="B50" s="118" t="s">
        <v>116</v>
      </c>
      <c r="C50" s="121">
        <f aca="true" t="shared" si="21" ref="C50:C57">D50+E50</f>
        <v>747</v>
      </c>
      <c r="D50" s="121">
        <v>747</v>
      </c>
      <c r="E50" s="121">
        <v>0</v>
      </c>
      <c r="F50" s="121">
        <f aca="true" t="shared" si="22" ref="F50:F57">G50+H50</f>
        <v>0</v>
      </c>
      <c r="G50" s="121">
        <v>0</v>
      </c>
      <c r="H50" s="121">
        <v>0</v>
      </c>
    </row>
    <row r="51" spans="1:8" s="106" customFormat="1" ht="17.25" customHeight="1">
      <c r="A51" s="118">
        <v>50802</v>
      </c>
      <c r="B51" s="118" t="s">
        <v>117</v>
      </c>
      <c r="C51" s="121">
        <f t="shared" si="21"/>
        <v>0</v>
      </c>
      <c r="D51" s="121">
        <v>0</v>
      </c>
      <c r="E51" s="121">
        <v>0</v>
      </c>
      <c r="F51" s="121">
        <f t="shared" si="22"/>
        <v>0</v>
      </c>
      <c r="G51" s="121">
        <v>0</v>
      </c>
      <c r="H51" s="121">
        <v>0</v>
      </c>
    </row>
    <row r="52" spans="1:8" s="106" customFormat="1" ht="16.5" customHeight="1">
      <c r="A52" s="118">
        <v>509</v>
      </c>
      <c r="B52" s="122" t="s">
        <v>118</v>
      </c>
      <c r="C52" s="121">
        <f aca="true" t="shared" si="23" ref="C52:H52">SUM(C53:C57)</f>
        <v>65226</v>
      </c>
      <c r="D52" s="121">
        <f t="shared" si="23"/>
        <v>65226</v>
      </c>
      <c r="E52" s="121">
        <f t="shared" si="23"/>
        <v>0</v>
      </c>
      <c r="F52" s="121">
        <f t="shared" si="23"/>
        <v>3599</v>
      </c>
      <c r="G52" s="121">
        <f t="shared" si="23"/>
        <v>3599</v>
      </c>
      <c r="H52" s="121">
        <f t="shared" si="23"/>
        <v>0</v>
      </c>
    </row>
    <row r="53" spans="1:8" s="106" customFormat="1" ht="16.5" customHeight="1">
      <c r="A53" s="118">
        <v>50901</v>
      </c>
      <c r="B53" s="118" t="s">
        <v>119</v>
      </c>
      <c r="C53" s="121">
        <f t="shared" si="21"/>
        <v>3637</v>
      </c>
      <c r="D53" s="121">
        <v>3637</v>
      </c>
      <c r="E53" s="121">
        <v>0</v>
      </c>
      <c r="F53" s="121">
        <f t="shared" si="22"/>
        <v>596</v>
      </c>
      <c r="G53" s="121">
        <v>596</v>
      </c>
      <c r="H53" s="121">
        <v>0</v>
      </c>
    </row>
    <row r="54" spans="1:8" s="106" customFormat="1" ht="16.5" customHeight="1">
      <c r="A54" s="118">
        <v>50902</v>
      </c>
      <c r="B54" s="118" t="s">
        <v>120</v>
      </c>
      <c r="C54" s="121">
        <f t="shared" si="21"/>
        <v>813</v>
      </c>
      <c r="D54" s="121">
        <v>813</v>
      </c>
      <c r="E54" s="121">
        <v>0</v>
      </c>
      <c r="F54" s="121">
        <f t="shared" si="22"/>
        <v>0</v>
      </c>
      <c r="G54" s="121">
        <v>0</v>
      </c>
      <c r="H54" s="121">
        <v>0</v>
      </c>
    </row>
    <row r="55" spans="1:8" s="106" customFormat="1" ht="16.5" customHeight="1">
      <c r="A55" s="118">
        <v>50903</v>
      </c>
      <c r="B55" s="118" t="s">
        <v>121</v>
      </c>
      <c r="C55" s="121">
        <f t="shared" si="21"/>
        <v>210</v>
      </c>
      <c r="D55" s="121">
        <v>210</v>
      </c>
      <c r="E55" s="121">
        <v>0</v>
      </c>
      <c r="F55" s="121">
        <f t="shared" si="22"/>
        <v>0</v>
      </c>
      <c r="G55" s="121">
        <v>0</v>
      </c>
      <c r="H55" s="121">
        <v>0</v>
      </c>
    </row>
    <row r="56" spans="1:8" s="106" customFormat="1" ht="16.5" customHeight="1">
      <c r="A56" s="118">
        <v>50905</v>
      </c>
      <c r="B56" s="118" t="s">
        <v>122</v>
      </c>
      <c r="C56" s="121">
        <f t="shared" si="21"/>
        <v>3019</v>
      </c>
      <c r="D56" s="121">
        <v>3019</v>
      </c>
      <c r="E56" s="121">
        <v>0</v>
      </c>
      <c r="F56" s="121">
        <f t="shared" si="22"/>
        <v>3003</v>
      </c>
      <c r="G56" s="121">
        <v>3003</v>
      </c>
      <c r="H56" s="121">
        <v>0</v>
      </c>
    </row>
    <row r="57" spans="1:8" s="106" customFormat="1" ht="16.5" customHeight="1">
      <c r="A57" s="118">
        <v>50999</v>
      </c>
      <c r="B57" s="118" t="s">
        <v>123</v>
      </c>
      <c r="C57" s="121">
        <f t="shared" si="21"/>
        <v>57547</v>
      </c>
      <c r="D57" s="121">
        <v>57547</v>
      </c>
      <c r="E57" s="121">
        <v>0</v>
      </c>
      <c r="F57" s="121">
        <f t="shared" si="22"/>
        <v>0</v>
      </c>
      <c r="G57" s="121">
        <v>0</v>
      </c>
      <c r="H57" s="121">
        <v>0</v>
      </c>
    </row>
    <row r="58" spans="1:8" s="106" customFormat="1" ht="16.5" customHeight="1">
      <c r="A58" s="118">
        <v>510</v>
      </c>
      <c r="B58" s="122" t="s">
        <v>124</v>
      </c>
      <c r="C58" s="121">
        <f aca="true" t="shared" si="24" ref="C58:H58">SUM(C59:C60)</f>
        <v>7223</v>
      </c>
      <c r="D58" s="121">
        <f t="shared" si="24"/>
        <v>7223</v>
      </c>
      <c r="E58" s="121">
        <f t="shared" si="24"/>
        <v>0</v>
      </c>
      <c r="F58" s="121">
        <f t="shared" si="24"/>
        <v>0</v>
      </c>
      <c r="G58" s="121">
        <f t="shared" si="24"/>
        <v>0</v>
      </c>
      <c r="H58" s="121">
        <f t="shared" si="24"/>
        <v>0</v>
      </c>
    </row>
    <row r="59" spans="1:8" s="106" customFormat="1" ht="16.5" customHeight="1">
      <c r="A59" s="118">
        <v>51002</v>
      </c>
      <c r="B59" s="118" t="s">
        <v>125</v>
      </c>
      <c r="C59" s="121">
        <f aca="true" t="shared" si="25" ref="C59:C65">D59+E59</f>
        <v>7223</v>
      </c>
      <c r="D59" s="121">
        <v>7223</v>
      </c>
      <c r="E59" s="121">
        <v>0</v>
      </c>
      <c r="F59" s="121">
        <f aca="true" t="shared" si="26" ref="F59:F65">G59+H59</f>
        <v>0</v>
      </c>
      <c r="G59" s="121">
        <v>0</v>
      </c>
      <c r="H59" s="121">
        <v>0</v>
      </c>
    </row>
    <row r="60" spans="1:8" s="106" customFormat="1" ht="16.5" customHeight="1">
      <c r="A60" s="118">
        <v>51003</v>
      </c>
      <c r="B60" s="118" t="s">
        <v>126</v>
      </c>
      <c r="C60" s="121">
        <f t="shared" si="25"/>
        <v>0</v>
      </c>
      <c r="D60" s="121">
        <v>0</v>
      </c>
      <c r="E60" s="121">
        <v>0</v>
      </c>
      <c r="F60" s="121">
        <f t="shared" si="26"/>
        <v>0</v>
      </c>
      <c r="G60" s="121">
        <v>0</v>
      </c>
      <c r="H60" s="121">
        <v>0</v>
      </c>
    </row>
    <row r="61" spans="1:8" s="106" customFormat="1" ht="16.5" customHeight="1">
      <c r="A61" s="118">
        <v>511</v>
      </c>
      <c r="B61" s="122" t="s">
        <v>127</v>
      </c>
      <c r="C61" s="121">
        <f aca="true" t="shared" si="27" ref="C61:H61">SUM(C62:C65)</f>
        <v>10671</v>
      </c>
      <c r="D61" s="121">
        <f t="shared" si="27"/>
        <v>10671</v>
      </c>
      <c r="E61" s="121">
        <f t="shared" si="27"/>
        <v>0</v>
      </c>
      <c r="F61" s="121">
        <f t="shared" si="27"/>
        <v>0</v>
      </c>
      <c r="G61" s="121">
        <f t="shared" si="27"/>
        <v>0</v>
      </c>
      <c r="H61" s="121">
        <f t="shared" si="27"/>
        <v>0</v>
      </c>
    </row>
    <row r="62" spans="1:8" s="106" customFormat="1" ht="16.5" customHeight="1">
      <c r="A62" s="118">
        <v>51101</v>
      </c>
      <c r="B62" s="118" t="s">
        <v>128</v>
      </c>
      <c r="C62" s="121">
        <f t="shared" si="25"/>
        <v>10632</v>
      </c>
      <c r="D62" s="121">
        <v>10632</v>
      </c>
      <c r="E62" s="121">
        <v>0</v>
      </c>
      <c r="F62" s="121">
        <f t="shared" si="26"/>
        <v>0</v>
      </c>
      <c r="G62" s="121">
        <v>0</v>
      </c>
      <c r="H62" s="121">
        <v>0</v>
      </c>
    </row>
    <row r="63" spans="1:8" s="106" customFormat="1" ht="16.5" customHeight="1">
      <c r="A63" s="118">
        <v>51102</v>
      </c>
      <c r="B63" s="118" t="s">
        <v>129</v>
      </c>
      <c r="C63" s="121">
        <f t="shared" si="25"/>
        <v>0</v>
      </c>
      <c r="D63" s="121">
        <v>0</v>
      </c>
      <c r="E63" s="121">
        <v>0</v>
      </c>
      <c r="F63" s="121">
        <f t="shared" si="26"/>
        <v>0</v>
      </c>
      <c r="G63" s="121">
        <v>0</v>
      </c>
      <c r="H63" s="121">
        <v>0</v>
      </c>
    </row>
    <row r="64" spans="1:8" s="106" customFormat="1" ht="16.5" customHeight="1">
      <c r="A64" s="118">
        <v>51103</v>
      </c>
      <c r="B64" s="118" t="s">
        <v>130</v>
      </c>
      <c r="C64" s="121">
        <f t="shared" si="25"/>
        <v>39</v>
      </c>
      <c r="D64" s="121">
        <v>39</v>
      </c>
      <c r="E64" s="121">
        <v>0</v>
      </c>
      <c r="F64" s="121">
        <f t="shared" si="26"/>
        <v>0</v>
      </c>
      <c r="G64" s="121">
        <v>0</v>
      </c>
      <c r="H64" s="121">
        <v>0</v>
      </c>
    </row>
    <row r="65" spans="1:8" s="106" customFormat="1" ht="16.5" customHeight="1">
      <c r="A65" s="118">
        <v>51104</v>
      </c>
      <c r="B65" s="118" t="s">
        <v>131</v>
      </c>
      <c r="C65" s="121">
        <f t="shared" si="25"/>
        <v>0</v>
      </c>
      <c r="D65" s="121">
        <v>0</v>
      </c>
      <c r="E65" s="121">
        <v>0</v>
      </c>
      <c r="F65" s="121">
        <f t="shared" si="26"/>
        <v>0</v>
      </c>
      <c r="G65" s="121">
        <v>0</v>
      </c>
      <c r="H65" s="121">
        <v>0</v>
      </c>
    </row>
    <row r="66" spans="1:8" s="106" customFormat="1" ht="16.5" customHeight="1">
      <c r="A66" s="118">
        <v>599</v>
      </c>
      <c r="B66" s="122" t="s">
        <v>132</v>
      </c>
      <c r="C66" s="121">
        <f aca="true" t="shared" si="28" ref="C66:H66">SUM(C67:C70)</f>
        <v>3676</v>
      </c>
      <c r="D66" s="121">
        <f t="shared" si="28"/>
        <v>3676</v>
      </c>
      <c r="E66" s="121">
        <f t="shared" si="28"/>
        <v>0</v>
      </c>
      <c r="F66" s="121">
        <f t="shared" si="28"/>
        <v>0</v>
      </c>
      <c r="G66" s="121">
        <f t="shared" si="28"/>
        <v>0</v>
      </c>
      <c r="H66" s="121">
        <f t="shared" si="28"/>
        <v>0</v>
      </c>
    </row>
    <row r="67" spans="1:8" s="106" customFormat="1" ht="17.25" customHeight="1">
      <c r="A67" s="118">
        <v>59906</v>
      </c>
      <c r="B67" s="118" t="s">
        <v>133</v>
      </c>
      <c r="C67" s="121">
        <f aca="true" t="shared" si="29" ref="C67:C70">D67+E67</f>
        <v>0</v>
      </c>
      <c r="D67" s="121">
        <v>0</v>
      </c>
      <c r="E67" s="121">
        <v>0</v>
      </c>
      <c r="F67" s="121">
        <f aca="true" t="shared" si="30" ref="F67:F70">G67+H67</f>
        <v>0</v>
      </c>
      <c r="G67" s="121">
        <v>0</v>
      </c>
      <c r="H67" s="121">
        <v>0</v>
      </c>
    </row>
    <row r="68" spans="1:8" s="106" customFormat="1" ht="16.5" customHeight="1">
      <c r="A68" s="118">
        <v>59907</v>
      </c>
      <c r="B68" s="118" t="s">
        <v>134</v>
      </c>
      <c r="C68" s="121">
        <f t="shared" si="29"/>
        <v>0</v>
      </c>
      <c r="D68" s="121">
        <v>0</v>
      </c>
      <c r="E68" s="121">
        <v>0</v>
      </c>
      <c r="F68" s="121">
        <f t="shared" si="30"/>
        <v>0</v>
      </c>
      <c r="G68" s="121">
        <v>0</v>
      </c>
      <c r="H68" s="121">
        <v>0</v>
      </c>
    </row>
    <row r="69" spans="1:8" s="106" customFormat="1" ht="16.5" customHeight="1">
      <c r="A69" s="118">
        <v>59908</v>
      </c>
      <c r="B69" s="118" t="s">
        <v>135</v>
      </c>
      <c r="C69" s="121">
        <f t="shared" si="29"/>
        <v>12</v>
      </c>
      <c r="D69" s="121">
        <v>12</v>
      </c>
      <c r="E69" s="121">
        <v>0</v>
      </c>
      <c r="F69" s="121">
        <f t="shared" si="30"/>
        <v>0</v>
      </c>
      <c r="G69" s="121">
        <v>0</v>
      </c>
      <c r="H69" s="121">
        <v>0</v>
      </c>
    </row>
    <row r="70" spans="1:8" s="106" customFormat="1" ht="16.5" customHeight="1">
      <c r="A70" s="118">
        <v>59999</v>
      </c>
      <c r="B70" s="118" t="s">
        <v>136</v>
      </c>
      <c r="C70" s="121">
        <f t="shared" si="29"/>
        <v>3664</v>
      </c>
      <c r="D70" s="121">
        <v>3664</v>
      </c>
      <c r="E70" s="121">
        <v>0</v>
      </c>
      <c r="F70" s="121">
        <f t="shared" si="30"/>
        <v>0</v>
      </c>
      <c r="G70" s="121">
        <v>0</v>
      </c>
      <c r="H70" s="121">
        <v>0</v>
      </c>
    </row>
  </sheetData>
  <sheetProtection/>
  <mergeCells count="5">
    <mergeCell ref="A1:H1"/>
    <mergeCell ref="A4:A5"/>
    <mergeCell ref="B4:B5"/>
    <mergeCell ref="C4:C5"/>
    <mergeCell ref="F4:F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F51"/>
  <sheetViews>
    <sheetView showZeros="0" workbookViewId="0" topLeftCell="A1">
      <selection activeCell="C4" sqref="C4"/>
    </sheetView>
  </sheetViews>
  <sheetFormatPr defaultColWidth="9.00390625" defaultRowHeight="14.25"/>
  <cols>
    <col min="1" max="1" width="40.75390625" style="4" customWidth="1"/>
    <col min="2" max="2" width="17.125" style="4" customWidth="1"/>
    <col min="3" max="3" width="16.25390625" style="4" customWidth="1"/>
    <col min="4" max="4" width="12.625" style="4" customWidth="1"/>
    <col min="5" max="16384" width="9.00390625" style="4" customWidth="1"/>
  </cols>
  <sheetData>
    <row r="1" spans="1:4" ht="27" customHeight="1">
      <c r="A1" s="53" t="s">
        <v>137</v>
      </c>
      <c r="B1" s="53"/>
      <c r="C1" s="53"/>
      <c r="D1" s="53"/>
    </row>
    <row r="2" spans="1:4" ht="18" customHeight="1">
      <c r="A2" s="81"/>
      <c r="B2" s="82"/>
      <c r="C2" s="82"/>
      <c r="D2" s="83" t="s">
        <v>3</v>
      </c>
    </row>
    <row r="3" spans="1:4" s="79" customFormat="1" ht="39" customHeight="1">
      <c r="A3" s="84" t="s">
        <v>4</v>
      </c>
      <c r="B3" s="85" t="s">
        <v>5</v>
      </c>
      <c r="C3" s="85" t="s">
        <v>6</v>
      </c>
      <c r="D3" s="86" t="s">
        <v>7</v>
      </c>
    </row>
    <row r="4" spans="1:4" ht="27" customHeight="1">
      <c r="A4" s="87" t="s">
        <v>138</v>
      </c>
      <c r="B4" s="88">
        <v>1029</v>
      </c>
      <c r="C4" s="88">
        <v>1029</v>
      </c>
      <c r="D4" s="89"/>
    </row>
    <row r="5" spans="1:4" ht="27" customHeight="1">
      <c r="A5" s="90" t="s">
        <v>139</v>
      </c>
      <c r="B5" s="91">
        <v>1000</v>
      </c>
      <c r="C5" s="91">
        <v>1000</v>
      </c>
      <c r="D5" s="92"/>
    </row>
    <row r="6" spans="1:4" ht="27" customHeight="1">
      <c r="A6" s="90" t="s">
        <v>140</v>
      </c>
      <c r="B6" s="91">
        <v>321</v>
      </c>
      <c r="C6" s="91">
        <v>321</v>
      </c>
      <c r="D6" s="92"/>
    </row>
    <row r="7" spans="1:4" ht="27" customHeight="1">
      <c r="A7" s="90" t="s">
        <v>141</v>
      </c>
      <c r="B7" s="91">
        <v>16</v>
      </c>
      <c r="C7" s="91">
        <v>16</v>
      </c>
      <c r="D7" s="92"/>
    </row>
    <row r="8" spans="1:4" ht="27" customHeight="1">
      <c r="A8" s="90" t="s">
        <v>142</v>
      </c>
      <c r="B8" s="91">
        <v>4242</v>
      </c>
      <c r="C8" s="91">
        <v>4241</v>
      </c>
      <c r="D8" s="92"/>
    </row>
    <row r="9" spans="1:4" ht="27" customHeight="1">
      <c r="A9" s="90" t="s">
        <v>143</v>
      </c>
      <c r="B9" s="91">
        <v>44701</v>
      </c>
      <c r="C9" s="91">
        <v>53130</v>
      </c>
      <c r="D9" s="92"/>
    </row>
    <row r="10" spans="1:4" ht="27" customHeight="1">
      <c r="A10" s="93" t="s">
        <v>144</v>
      </c>
      <c r="B10" s="91">
        <v>26869</v>
      </c>
      <c r="C10" s="91">
        <v>37290</v>
      </c>
      <c r="D10" s="92"/>
    </row>
    <row r="11" spans="1:4" ht="27" customHeight="1">
      <c r="A11" s="90" t="s">
        <v>145</v>
      </c>
      <c r="B11" s="91">
        <v>1261</v>
      </c>
      <c r="C11" s="91">
        <v>1149</v>
      </c>
      <c r="D11" s="92"/>
    </row>
    <row r="12" spans="1:4" ht="27" customHeight="1">
      <c r="A12" s="90" t="s">
        <v>146</v>
      </c>
      <c r="B12" s="91"/>
      <c r="C12" s="91"/>
      <c r="D12" s="92"/>
    </row>
    <row r="13" spans="1:4" ht="27" customHeight="1">
      <c r="A13" s="90" t="s">
        <v>147</v>
      </c>
      <c r="B13" s="91">
        <v>697</v>
      </c>
      <c r="C13" s="91"/>
      <c r="D13" s="92"/>
    </row>
    <row r="14" spans="1:4" ht="27" customHeight="1">
      <c r="A14" s="90" t="s">
        <v>148</v>
      </c>
      <c r="B14" s="91">
        <v>10833</v>
      </c>
      <c r="C14" s="91"/>
      <c r="D14" s="92"/>
    </row>
    <row r="15" spans="1:4" ht="27" customHeight="1">
      <c r="A15" s="90" t="s">
        <v>149</v>
      </c>
      <c r="B15" s="91">
        <v>11334</v>
      </c>
      <c r="C15" s="91"/>
      <c r="D15" s="92"/>
    </row>
    <row r="16" spans="1:4" ht="27" customHeight="1">
      <c r="A16" s="90" t="s">
        <v>150</v>
      </c>
      <c r="B16" s="91">
        <v>3088</v>
      </c>
      <c r="C16" s="91"/>
      <c r="D16" s="92"/>
    </row>
    <row r="17" spans="1:4" ht="27" customHeight="1">
      <c r="A17" s="93" t="s">
        <v>151</v>
      </c>
      <c r="B17" s="91">
        <v>1779</v>
      </c>
      <c r="C17" s="91"/>
      <c r="D17" s="92"/>
    </row>
    <row r="18" spans="1:4" ht="27" customHeight="1">
      <c r="A18" s="93" t="s">
        <v>152</v>
      </c>
      <c r="B18" s="91">
        <v>951</v>
      </c>
      <c r="C18" s="91">
        <v>1031</v>
      </c>
      <c r="D18" s="92"/>
    </row>
    <row r="19" spans="1:4" ht="27" customHeight="1">
      <c r="A19" s="93" t="s">
        <v>153</v>
      </c>
      <c r="B19" s="91">
        <v>6673</v>
      </c>
      <c r="C19" s="91">
        <v>5136</v>
      </c>
      <c r="D19" s="92"/>
    </row>
    <row r="20" spans="1:4" ht="27" customHeight="1">
      <c r="A20" s="90" t="s">
        <v>154</v>
      </c>
      <c r="B20" s="91">
        <v>54333</v>
      </c>
      <c r="C20" s="91">
        <v>54334</v>
      </c>
      <c r="D20" s="92"/>
    </row>
    <row r="21" spans="1:4" ht="27" customHeight="1">
      <c r="A21" s="94" t="s">
        <v>155</v>
      </c>
      <c r="B21" s="91">
        <v>14796</v>
      </c>
      <c r="C21" s="91">
        <v>13557</v>
      </c>
      <c r="D21" s="92"/>
    </row>
    <row r="22" spans="1:4" ht="27" customHeight="1">
      <c r="A22" s="94" t="s">
        <v>156</v>
      </c>
      <c r="B22" s="91">
        <v>5793</v>
      </c>
      <c r="C22" s="91">
        <v>6914</v>
      </c>
      <c r="D22" s="92"/>
    </row>
    <row r="23" spans="1:4" ht="27" customHeight="1">
      <c r="A23" s="94" t="s">
        <v>157</v>
      </c>
      <c r="B23" s="91">
        <v>40695</v>
      </c>
      <c r="C23" s="91">
        <v>52978</v>
      </c>
      <c r="D23" s="92"/>
    </row>
    <row r="24" spans="1:4" ht="27" customHeight="1">
      <c r="A24" s="94" t="s">
        <v>158</v>
      </c>
      <c r="B24" s="91"/>
      <c r="C24" s="91">
        <v>4134</v>
      </c>
      <c r="D24" s="92"/>
    </row>
    <row r="25" spans="1:4" ht="27" customHeight="1">
      <c r="A25" s="94" t="s">
        <v>159</v>
      </c>
      <c r="B25" s="91"/>
      <c r="C25" s="91">
        <v>179</v>
      </c>
      <c r="D25" s="92"/>
    </row>
    <row r="26" spans="1:4" ht="27" customHeight="1">
      <c r="A26" s="94" t="s">
        <v>160</v>
      </c>
      <c r="B26" s="91">
        <v>7090</v>
      </c>
      <c r="C26" s="91">
        <v>3152</v>
      </c>
      <c r="D26" s="92"/>
    </row>
    <row r="27" spans="1:4" ht="27" customHeight="1">
      <c r="A27" s="94" t="s">
        <v>161</v>
      </c>
      <c r="B27" s="91">
        <v>2137</v>
      </c>
      <c r="C27" s="91">
        <v>23283</v>
      </c>
      <c r="D27" s="92"/>
    </row>
    <row r="28" spans="1:4" ht="27" customHeight="1">
      <c r="A28" s="94" t="s">
        <v>162</v>
      </c>
      <c r="B28" s="91"/>
      <c r="C28" s="91"/>
      <c r="D28" s="92"/>
    </row>
    <row r="29" spans="1:4" ht="27" customHeight="1">
      <c r="A29" s="94" t="s">
        <v>163</v>
      </c>
      <c r="B29" s="91"/>
      <c r="C29" s="91">
        <v>1052</v>
      </c>
      <c r="D29" s="92"/>
    </row>
    <row r="30" spans="1:4" ht="27" customHeight="1">
      <c r="A30" s="94" t="s">
        <v>164</v>
      </c>
      <c r="B30" s="91">
        <v>11167</v>
      </c>
      <c r="C30" s="91">
        <v>30816</v>
      </c>
      <c r="D30" s="92"/>
    </row>
    <row r="31" spans="1:4" ht="27" customHeight="1">
      <c r="A31" s="94" t="s">
        <v>165</v>
      </c>
      <c r="B31" s="91">
        <v>9333</v>
      </c>
      <c r="C31" s="91">
        <v>9193</v>
      </c>
      <c r="D31" s="92"/>
    </row>
    <row r="32" spans="1:4" ht="27" customHeight="1">
      <c r="A32" s="94" t="s">
        <v>166</v>
      </c>
      <c r="B32" s="91"/>
      <c r="C32" s="91">
        <v>2577</v>
      </c>
      <c r="D32" s="92"/>
    </row>
    <row r="33" spans="1:4" ht="27" customHeight="1">
      <c r="A33" s="94" t="s">
        <v>167</v>
      </c>
      <c r="B33" s="91"/>
      <c r="C33" s="91">
        <v>14261</v>
      </c>
      <c r="D33" s="92"/>
    </row>
    <row r="34" spans="1:4" ht="27" customHeight="1">
      <c r="A34" s="94" t="s">
        <v>168</v>
      </c>
      <c r="B34" s="91"/>
      <c r="C34" s="91">
        <v>11276</v>
      </c>
      <c r="D34" s="92"/>
    </row>
    <row r="35" spans="1:4" ht="27" customHeight="1">
      <c r="A35" s="94" t="s">
        <v>169</v>
      </c>
      <c r="B35" s="91"/>
      <c r="C35" s="91">
        <v>1000</v>
      </c>
      <c r="D35" s="92"/>
    </row>
    <row r="36" spans="1:4" ht="27" customHeight="1">
      <c r="A36" s="94" t="s">
        <v>170</v>
      </c>
      <c r="B36" s="91"/>
      <c r="C36" s="91">
        <v>243</v>
      </c>
      <c r="D36" s="92"/>
    </row>
    <row r="37" spans="1:4" ht="27" customHeight="1">
      <c r="A37" s="94" t="s">
        <v>171</v>
      </c>
      <c r="B37" s="91">
        <v>6506</v>
      </c>
      <c r="C37" s="91">
        <v>5027</v>
      </c>
      <c r="D37" s="92"/>
    </row>
    <row r="38" spans="1:4" ht="27" customHeight="1">
      <c r="A38" s="94" t="s">
        <v>172</v>
      </c>
      <c r="B38" s="91"/>
      <c r="C38" s="91">
        <v>704</v>
      </c>
      <c r="D38" s="92"/>
    </row>
    <row r="39" spans="1:4" ht="27" customHeight="1">
      <c r="A39" s="94" t="s">
        <v>173</v>
      </c>
      <c r="B39" s="91"/>
      <c r="C39" s="91">
        <v>784</v>
      </c>
      <c r="D39" s="92"/>
    </row>
    <row r="40" spans="1:4" ht="27" customHeight="1">
      <c r="A40" s="90" t="s">
        <v>174</v>
      </c>
      <c r="B40" s="91">
        <v>146340</v>
      </c>
      <c r="C40" s="91">
        <v>64222</v>
      </c>
      <c r="D40" s="95"/>
    </row>
    <row r="41" spans="1:6" ht="27" customHeight="1">
      <c r="A41" s="96" t="s">
        <v>175</v>
      </c>
      <c r="B41" s="97">
        <f>SUM(B4:B40)</f>
        <v>412984</v>
      </c>
      <c r="C41" s="97">
        <f>SUM(C4:C40)</f>
        <v>404029</v>
      </c>
      <c r="D41" s="92">
        <f>SUM(C41-B41)/B41</f>
        <v>-0.021683648761211087</v>
      </c>
      <c r="F41" s="80"/>
    </row>
    <row r="42" spans="1:4" s="80" customFormat="1" ht="27" customHeight="1">
      <c r="A42" s="96" t="s">
        <v>176</v>
      </c>
      <c r="B42" s="98">
        <v>84621</v>
      </c>
      <c r="C42" s="98">
        <v>36800</v>
      </c>
      <c r="D42" s="92">
        <f>SUM(C42-B42)/B42</f>
        <v>-0.5651197693243993</v>
      </c>
    </row>
    <row r="43" spans="1:6" s="80" customFormat="1" ht="27" customHeight="1">
      <c r="A43" s="96" t="s">
        <v>177</v>
      </c>
      <c r="B43" s="98">
        <v>0</v>
      </c>
      <c r="C43" s="98">
        <v>4298</v>
      </c>
      <c r="D43" s="92">
        <v>0</v>
      </c>
      <c r="F43" s="79"/>
    </row>
    <row r="44" spans="1:4" s="79" customFormat="1" ht="27" customHeight="1">
      <c r="A44" s="99" t="s">
        <v>178</v>
      </c>
      <c r="B44" s="100">
        <v>6471</v>
      </c>
      <c r="C44" s="100">
        <v>18687</v>
      </c>
      <c r="D44" s="92">
        <f>SUM(C44-B44)/B44</f>
        <v>1.8878071395456653</v>
      </c>
    </row>
    <row r="45" spans="1:6" s="79" customFormat="1" ht="27" customHeight="1">
      <c r="A45" s="99" t="s">
        <v>179</v>
      </c>
      <c r="B45" s="101"/>
      <c r="C45" s="98">
        <v>0</v>
      </c>
      <c r="D45" s="92"/>
      <c r="F45" s="4"/>
    </row>
    <row r="46" spans="1:6" ht="27" customHeight="1">
      <c r="A46" s="102" t="s">
        <v>180</v>
      </c>
      <c r="B46" s="103">
        <f>'2020年阿图什市一般公共预算收入决算情况表'!B32+'2020年阿图什市一般公共预算税收返还和转移支付表'!B41+'2020年阿图什市一般公共预算税收返还和转移支付表'!B42+'2020年阿图什市一般公共预算税收返还和转移支付表'!B43+'2020年阿图什市一般公共预算税收返还和转移支付表'!B44+'2020年阿图什市一般公共预算税收返还和转移支付表'!B45</f>
        <v>545580</v>
      </c>
      <c r="C46" s="103">
        <f>'2020年阿图什市一般公共预算收入决算情况表'!C32+'2020年阿图什市一般公共预算税收返还和转移支付表'!C41+'2020年阿图什市一般公共预算税收返还和转移支付表'!C42+'2020年阿图什市一般公共预算税收返还和转移支付表'!C43+'2020年阿图什市一般公共预算税收返还和转移支付表'!C44+'2020年阿图什市一般公共预算税收返还和转移支付表'!C45</f>
        <v>507829</v>
      </c>
      <c r="D46" s="104">
        <f>SUM(C46-B46)/B46</f>
        <v>-0.06919425198870927</v>
      </c>
      <c r="F46" s="79"/>
    </row>
    <row r="50" spans="2:3" ht="15">
      <c r="B50" s="105"/>
      <c r="C50" s="105"/>
    </row>
    <row r="51" spans="2:3" ht="15">
      <c r="B51" s="105"/>
      <c r="C51" s="105"/>
    </row>
  </sheetData>
  <sheetProtection/>
  <mergeCells count="1">
    <mergeCell ref="A1:D1"/>
  </mergeCells>
  <printOptions horizontalCentered="1"/>
  <pageMargins left="0.31" right="0.31" top="0.47" bottom="0.47" header="0.2" footer="0.31"/>
  <pageSetup firstPageNumber="2" useFirstPageNumber="1" fitToHeight="1" fitToWidth="1" horizontalDpi="300" verticalDpi="300" orientation="portrait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workbookViewId="0" topLeftCell="A1">
      <selection activeCell="D10" sqref="D10"/>
    </sheetView>
  </sheetViews>
  <sheetFormatPr defaultColWidth="9.00390625" defaultRowHeight="14.25"/>
  <cols>
    <col min="1" max="1" width="32.25390625" style="65" customWidth="1"/>
    <col min="2" max="5" width="18.25390625" style="65" customWidth="1"/>
    <col min="6" max="6" width="16.125" style="65" customWidth="1"/>
    <col min="7" max="16384" width="8.75390625" style="65" bestFit="1" customWidth="1"/>
  </cols>
  <sheetData>
    <row r="1" spans="1:6" s="65" customFormat="1" ht="42" customHeight="1">
      <c r="A1" s="66" t="s">
        <v>181</v>
      </c>
      <c r="B1" s="66"/>
      <c r="C1" s="66"/>
      <c r="D1" s="66"/>
      <c r="E1" s="66"/>
      <c r="F1" s="66"/>
    </row>
    <row r="2" spans="1:6" s="65" customFormat="1" ht="24.75" customHeight="1">
      <c r="A2" s="67"/>
      <c r="B2" s="68"/>
      <c r="C2" s="69"/>
      <c r="E2" s="70" t="s">
        <v>182</v>
      </c>
      <c r="F2" s="70"/>
    </row>
    <row r="3" spans="1:6" s="65" customFormat="1" ht="42.75" customHeight="1">
      <c r="A3" s="71" t="s">
        <v>183</v>
      </c>
      <c r="B3" s="71" t="s">
        <v>184</v>
      </c>
      <c r="C3" s="71" t="s">
        <v>185</v>
      </c>
      <c r="D3" s="71" t="s">
        <v>186</v>
      </c>
      <c r="E3" s="71" t="s">
        <v>187</v>
      </c>
      <c r="F3" s="71" t="s">
        <v>188</v>
      </c>
    </row>
    <row r="4" spans="1:6" s="65" customFormat="1" ht="27" customHeight="1">
      <c r="A4" s="72" t="s">
        <v>189</v>
      </c>
      <c r="B4" s="73">
        <f>SUM(B5:B5)</f>
        <v>31.82</v>
      </c>
      <c r="C4" s="73">
        <f>SUM(C5:C5)</f>
        <v>28.67</v>
      </c>
      <c r="D4" s="73">
        <f>SUM(D5:D5)</f>
        <v>31.032094</v>
      </c>
      <c r="E4" s="73">
        <f>SUM(E5:E5)</f>
        <v>0.7879059999999996</v>
      </c>
      <c r="F4" s="74"/>
    </row>
    <row r="5" spans="1:6" s="65" customFormat="1" ht="22.5" customHeight="1">
      <c r="A5" s="75" t="s">
        <v>190</v>
      </c>
      <c r="B5" s="76">
        <v>31.82</v>
      </c>
      <c r="C5" s="76">
        <v>28.67</v>
      </c>
      <c r="D5" s="76">
        <v>31.032094</v>
      </c>
      <c r="E5" s="77">
        <f>B5-D5</f>
        <v>0.7879059999999996</v>
      </c>
      <c r="F5" s="78"/>
    </row>
  </sheetData>
  <sheetProtection/>
  <mergeCells count="2">
    <mergeCell ref="A1:F1"/>
    <mergeCell ref="E2:F2"/>
  </mergeCells>
  <printOptions horizontalCentered="1"/>
  <pageMargins left="0.51" right="0.51" top="0.75" bottom="0.75" header="0.31" footer="0.31"/>
  <pageSetup fitToHeight="1" fitToWidth="1" horizontalDpi="600" verticalDpi="600" orientation="portrait" paperSize="9" scale="7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5"/>
  <sheetViews>
    <sheetView zoomScale="70" zoomScaleNormal="70" workbookViewId="0" topLeftCell="A1">
      <selection activeCell="G8" sqref="G8"/>
    </sheetView>
  </sheetViews>
  <sheetFormatPr defaultColWidth="9.00390625" defaultRowHeight="14.25"/>
  <cols>
    <col min="1" max="1" width="18.375" style="49" customWidth="1"/>
    <col min="2" max="2" width="15.25390625" style="49" customWidth="1"/>
    <col min="3" max="5" width="18.375" style="49" customWidth="1"/>
    <col min="6" max="6" width="16.00390625" style="49" customWidth="1"/>
    <col min="7" max="7" width="17.125" style="49" customWidth="1"/>
    <col min="8" max="8" width="14.375" style="49" customWidth="1"/>
    <col min="9" max="16384" width="9.00390625" style="49" customWidth="1"/>
  </cols>
  <sheetData>
    <row r="1" spans="1:8" s="45" customFormat="1" ht="62.25" customHeight="1">
      <c r="A1" s="50" t="s">
        <v>191</v>
      </c>
      <c r="B1" s="50"/>
      <c r="C1" s="50"/>
      <c r="D1" s="50"/>
      <c r="E1" s="50"/>
      <c r="F1" s="50"/>
      <c r="G1" s="50"/>
      <c r="H1" s="50"/>
    </row>
    <row r="2" spans="1:8" s="45" customFormat="1" ht="27" customHeight="1">
      <c r="A2" s="51"/>
      <c r="B2" s="51"/>
      <c r="C2" s="51"/>
      <c r="D2" s="52"/>
      <c r="E2" s="52"/>
      <c r="F2" s="52"/>
      <c r="G2" s="52"/>
      <c r="H2" s="53" t="s">
        <v>192</v>
      </c>
    </row>
    <row r="3" spans="1:8" s="46" customFormat="1" ht="54" customHeight="1">
      <c r="A3" s="54" t="s">
        <v>193</v>
      </c>
      <c r="B3" s="55"/>
      <c r="C3" s="54" t="s">
        <v>194</v>
      </c>
      <c r="D3" s="56" t="s">
        <v>195</v>
      </c>
      <c r="E3" s="56"/>
      <c r="F3" s="56"/>
      <c r="G3" s="56" t="s">
        <v>196</v>
      </c>
      <c r="H3" s="56" t="s">
        <v>197</v>
      </c>
    </row>
    <row r="4" spans="1:8" s="46" customFormat="1" ht="58.5" customHeight="1">
      <c r="A4" s="57"/>
      <c r="B4" s="58"/>
      <c r="C4" s="59"/>
      <c r="D4" s="9" t="s">
        <v>198</v>
      </c>
      <c r="E4" s="56" t="s">
        <v>199</v>
      </c>
      <c r="F4" s="56" t="s">
        <v>200</v>
      </c>
      <c r="G4" s="56"/>
      <c r="H4" s="56"/>
    </row>
    <row r="5" spans="1:8" s="45" customFormat="1" ht="48" customHeight="1">
      <c r="A5" s="13" t="s">
        <v>201</v>
      </c>
      <c r="B5" s="60" t="s">
        <v>202</v>
      </c>
      <c r="C5" s="61">
        <v>1855</v>
      </c>
      <c r="D5" s="61">
        <v>1702</v>
      </c>
      <c r="E5" s="61">
        <v>821</v>
      </c>
      <c r="F5" s="61">
        <v>881</v>
      </c>
      <c r="G5" s="61">
        <v>153</v>
      </c>
      <c r="H5" s="61">
        <v>0</v>
      </c>
    </row>
    <row r="6" spans="1:8" s="45" customFormat="1" ht="48" customHeight="1">
      <c r="A6" s="13" t="s">
        <v>203</v>
      </c>
      <c r="B6" s="60" t="s">
        <v>202</v>
      </c>
      <c r="C6" s="61">
        <v>1158</v>
      </c>
      <c r="D6" s="61">
        <v>974</v>
      </c>
      <c r="E6" s="61">
        <v>828</v>
      </c>
      <c r="F6" s="61">
        <v>174</v>
      </c>
      <c r="G6" s="61">
        <v>156</v>
      </c>
      <c r="H6" s="61">
        <v>1</v>
      </c>
    </row>
    <row r="7" spans="1:8" s="47" customFormat="1" ht="48" customHeight="1">
      <c r="A7" s="13" t="s">
        <v>204</v>
      </c>
      <c r="B7" s="60" t="s">
        <v>202</v>
      </c>
      <c r="C7" s="61">
        <v>697</v>
      </c>
      <c r="D7" s="61">
        <v>728</v>
      </c>
      <c r="E7" s="61">
        <v>-7</v>
      </c>
      <c r="F7" s="61">
        <v>707</v>
      </c>
      <c r="G7" s="61">
        <v>-3</v>
      </c>
      <c r="H7" s="61">
        <v>-1</v>
      </c>
    </row>
    <row r="8" spans="1:8" s="45" customFormat="1" ht="48" customHeight="1">
      <c r="A8" s="13" t="s">
        <v>205</v>
      </c>
      <c r="B8" s="60" t="s">
        <v>202</v>
      </c>
      <c r="C8" s="62">
        <v>0.6018998272884283</v>
      </c>
      <c r="D8" s="62">
        <v>0.7474332648870636</v>
      </c>
      <c r="E8" s="62">
        <v>-0.008454106280193236</v>
      </c>
      <c r="F8" s="62">
        <v>4.063218390804598</v>
      </c>
      <c r="G8" s="62">
        <v>-0.019230769230769232</v>
      </c>
      <c r="H8" s="62">
        <v>-1</v>
      </c>
    </row>
    <row r="9" s="48" customFormat="1" ht="48" customHeight="1"/>
    <row r="10" s="48" customFormat="1" ht="48" customHeight="1"/>
    <row r="11" s="48" customFormat="1" ht="48" customHeight="1"/>
    <row r="12" s="48" customFormat="1" ht="48" customHeight="1"/>
    <row r="13" s="45" customFormat="1" ht="21">
      <c r="H13" s="63"/>
    </row>
    <row r="14" s="48" customFormat="1" ht="15"/>
    <row r="15" s="45" customFormat="1" ht="21">
      <c r="H15" s="64"/>
    </row>
    <row r="16" s="48" customFormat="1" ht="15"/>
    <row r="17" s="48" customFormat="1" ht="15"/>
    <row r="18" s="48" customFormat="1" ht="15"/>
    <row r="19" s="48" customFormat="1" ht="15"/>
    <row r="20" s="48" customFormat="1" ht="15"/>
    <row r="21" s="48" customFormat="1" ht="15"/>
    <row r="22" s="48" customFormat="1" ht="15"/>
    <row r="23" s="48" customFormat="1" ht="15"/>
    <row r="24" s="48" customFormat="1" ht="15"/>
    <row r="25" s="48" customFormat="1" ht="15"/>
    <row r="26" s="48" customFormat="1" ht="15"/>
    <row r="27" s="48" customFormat="1" ht="15"/>
    <row r="28" s="48" customFormat="1" ht="15"/>
    <row r="29" s="48" customFormat="1" ht="15"/>
    <row r="30" s="48" customFormat="1" ht="15"/>
    <row r="31" s="48" customFormat="1" ht="15"/>
    <row r="32" s="48" customFormat="1" ht="15"/>
    <row r="33" s="48" customFormat="1" ht="15"/>
    <row r="34" s="48" customFormat="1" ht="15"/>
    <row r="35" s="48" customFormat="1" ht="15"/>
    <row r="36" s="48" customFormat="1" ht="15"/>
    <row r="37" s="48" customFormat="1" ht="15"/>
    <row r="38" s="48" customFormat="1" ht="15"/>
    <row r="39" s="48" customFormat="1" ht="15"/>
    <row r="40" s="48" customFormat="1" ht="15"/>
    <row r="41" s="48" customFormat="1" ht="15"/>
    <row r="42" s="48" customFormat="1" ht="15"/>
    <row r="43" s="48" customFormat="1" ht="15"/>
    <row r="44" s="48" customFormat="1" ht="15"/>
    <row r="45" s="48" customFormat="1" ht="15"/>
    <row r="46" s="48" customFormat="1" ht="15"/>
    <row r="47" s="48" customFormat="1" ht="15"/>
    <row r="48" s="48" customFormat="1" ht="15"/>
    <row r="49" s="48" customFormat="1" ht="15"/>
    <row r="50" s="48" customFormat="1" ht="15"/>
    <row r="51" s="48" customFormat="1" ht="15"/>
    <row r="52" s="48" customFormat="1" ht="15"/>
    <row r="53" s="48" customFormat="1" ht="15"/>
    <row r="54" s="48" customFormat="1" ht="15"/>
    <row r="55" s="48" customFormat="1" ht="15"/>
    <row r="56" s="48" customFormat="1" ht="15"/>
    <row r="57" s="48" customFormat="1" ht="15"/>
    <row r="58" s="48" customFormat="1" ht="15"/>
    <row r="59" s="48" customFormat="1" ht="15"/>
    <row r="60" s="48" customFormat="1" ht="15"/>
    <row r="61" s="48" customFormat="1" ht="15"/>
    <row r="62" s="48" customFormat="1" ht="15"/>
    <row r="63" s="48" customFormat="1" ht="15"/>
    <row r="64" s="48" customFormat="1" ht="15"/>
    <row r="65" s="48" customFormat="1" ht="15"/>
    <row r="66" s="48" customFormat="1" ht="15"/>
    <row r="67" s="48" customFormat="1" ht="15"/>
    <row r="68" s="48" customFormat="1" ht="15"/>
    <row r="69" s="48" customFormat="1" ht="15"/>
    <row r="70" s="48" customFormat="1" ht="15"/>
    <row r="71" s="48" customFormat="1" ht="15"/>
    <row r="72" s="48" customFormat="1" ht="15"/>
    <row r="73" s="48" customFormat="1" ht="15"/>
    <row r="74" s="48" customFormat="1" ht="15"/>
    <row r="75" s="48" customFormat="1" ht="15"/>
    <row r="76" s="48" customFormat="1" ht="15"/>
    <row r="77" s="48" customFormat="1" ht="15"/>
    <row r="78" s="48" customFormat="1" ht="15"/>
    <row r="79" s="48" customFormat="1" ht="15"/>
    <row r="80" s="48" customFormat="1" ht="15"/>
    <row r="81" s="48" customFormat="1" ht="15"/>
    <row r="82" s="48" customFormat="1" ht="15"/>
    <row r="83" s="48" customFormat="1" ht="15"/>
    <row r="84" s="48" customFormat="1" ht="15"/>
    <row r="85" s="48" customFormat="1" ht="15"/>
    <row r="86" s="48" customFormat="1" ht="15"/>
    <row r="87" s="48" customFormat="1" ht="15"/>
    <row r="88" s="48" customFormat="1" ht="15"/>
    <row r="89" s="48" customFormat="1" ht="15"/>
    <row r="90" s="48" customFormat="1" ht="15"/>
    <row r="91" s="48" customFormat="1" ht="15"/>
    <row r="92" s="48" customFormat="1" ht="15"/>
    <row r="93" s="48" customFormat="1" ht="15"/>
    <row r="94" s="48" customFormat="1" ht="15"/>
    <row r="95" s="48" customFormat="1" ht="15"/>
    <row r="96" s="48" customFormat="1" ht="15"/>
    <row r="97" s="48" customFormat="1" ht="15"/>
    <row r="98" s="48" customFormat="1" ht="15"/>
    <row r="99" s="48" customFormat="1" ht="15"/>
    <row r="100" s="48" customFormat="1" ht="15"/>
    <row r="101" s="48" customFormat="1" ht="15"/>
    <row r="102" s="48" customFormat="1" ht="15"/>
    <row r="103" s="48" customFormat="1" ht="15"/>
    <row r="104" s="48" customFormat="1" ht="15"/>
    <row r="105" s="48" customFormat="1" ht="15"/>
    <row r="106" s="48" customFormat="1" ht="15"/>
    <row r="107" s="48" customFormat="1" ht="15"/>
    <row r="108" s="48" customFormat="1" ht="15"/>
    <row r="109" s="48" customFormat="1" ht="15"/>
    <row r="110" s="48" customFormat="1" ht="15"/>
    <row r="111" s="48" customFormat="1" ht="15"/>
    <row r="112" s="48" customFormat="1" ht="15"/>
    <row r="113" s="48" customFormat="1" ht="15"/>
    <row r="114" s="48" customFormat="1" ht="15"/>
    <row r="115" s="48" customFormat="1" ht="15"/>
    <row r="116" s="48" customFormat="1" ht="15"/>
    <row r="117" s="48" customFormat="1" ht="15"/>
    <row r="118" s="48" customFormat="1" ht="15"/>
    <row r="119" s="48" customFormat="1" ht="15"/>
    <row r="120" s="48" customFormat="1" ht="15"/>
    <row r="121" s="48" customFormat="1" ht="15"/>
    <row r="122" s="48" customFormat="1" ht="15"/>
    <row r="123" s="48" customFormat="1" ht="15"/>
    <row r="124" s="48" customFormat="1" ht="15"/>
    <row r="125" s="48" customFormat="1" ht="15"/>
    <row r="126" s="48" customFormat="1" ht="15"/>
    <row r="127" s="48" customFormat="1" ht="15"/>
    <row r="128" s="48" customFormat="1" ht="15"/>
    <row r="129" s="48" customFormat="1" ht="15"/>
    <row r="130" s="48" customFormat="1" ht="15"/>
    <row r="131" s="48" customFormat="1" ht="15"/>
    <row r="132" s="48" customFormat="1" ht="15"/>
    <row r="133" s="48" customFormat="1" ht="15"/>
    <row r="134" s="48" customFormat="1" ht="15"/>
    <row r="135" s="48" customFormat="1" ht="15"/>
    <row r="136" s="48" customFormat="1" ht="15"/>
    <row r="137" s="48" customFormat="1" ht="15"/>
    <row r="138" s="48" customFormat="1" ht="15"/>
    <row r="139" s="48" customFormat="1" ht="15"/>
    <row r="140" s="48" customFormat="1" ht="15"/>
    <row r="141" s="48" customFormat="1" ht="15"/>
    <row r="142" s="48" customFormat="1" ht="15"/>
    <row r="143" s="48" customFormat="1" ht="15"/>
    <row r="144" s="48" customFormat="1" ht="15"/>
    <row r="145" s="48" customFormat="1" ht="15"/>
    <row r="146" s="48" customFormat="1" ht="15"/>
    <row r="147" s="48" customFormat="1" ht="15"/>
    <row r="148" s="48" customFormat="1" ht="15"/>
    <row r="149" s="48" customFormat="1" ht="15"/>
    <row r="150" s="48" customFormat="1" ht="15"/>
    <row r="151" s="48" customFormat="1" ht="15"/>
    <row r="152" s="48" customFormat="1" ht="15"/>
    <row r="153" s="48" customFormat="1" ht="15"/>
    <row r="154" s="48" customFormat="1" ht="15"/>
    <row r="155" s="48" customFormat="1" ht="15"/>
    <row r="156" s="48" customFormat="1" ht="15"/>
    <row r="157" s="48" customFormat="1" ht="15"/>
    <row r="158" s="48" customFormat="1" ht="15"/>
    <row r="159" s="48" customFormat="1" ht="15"/>
    <row r="160" s="48" customFormat="1" ht="15"/>
    <row r="161" s="48" customFormat="1" ht="15"/>
    <row r="162" s="48" customFormat="1" ht="15"/>
    <row r="163" s="48" customFormat="1" ht="15"/>
    <row r="164" s="48" customFormat="1" ht="15"/>
    <row r="165" s="48" customFormat="1" ht="15"/>
    <row r="166" s="48" customFormat="1" ht="15"/>
    <row r="167" s="48" customFormat="1" ht="15"/>
    <row r="168" s="48" customFormat="1" ht="15"/>
    <row r="169" s="48" customFormat="1" ht="15"/>
    <row r="170" s="48" customFormat="1" ht="15"/>
    <row r="171" s="48" customFormat="1" ht="15"/>
    <row r="172" s="48" customFormat="1" ht="15"/>
    <row r="173" s="48" customFormat="1" ht="15"/>
    <row r="174" s="48" customFormat="1" ht="15"/>
    <row r="175" s="48" customFormat="1" ht="15"/>
    <row r="176" s="48" customFormat="1" ht="15"/>
    <row r="177" s="48" customFormat="1" ht="15"/>
    <row r="178" s="48" customFormat="1" ht="15"/>
    <row r="179" s="48" customFormat="1" ht="15"/>
    <row r="180" s="48" customFormat="1" ht="15"/>
    <row r="181" s="48" customFormat="1" ht="15"/>
    <row r="182" s="48" customFormat="1" ht="15"/>
    <row r="183" s="48" customFormat="1" ht="15"/>
    <row r="184" s="48" customFormat="1" ht="15"/>
    <row r="185" s="48" customFormat="1" ht="15"/>
    <row r="186" s="48" customFormat="1" ht="15"/>
    <row r="187" s="48" customFormat="1" ht="15"/>
    <row r="188" s="48" customFormat="1" ht="15"/>
    <row r="189" s="48" customFormat="1" ht="15"/>
    <row r="190" s="48" customFormat="1" ht="15"/>
    <row r="191" s="48" customFormat="1" ht="15"/>
    <row r="192" s="48" customFormat="1" ht="15"/>
    <row r="193" s="48" customFormat="1" ht="15"/>
    <row r="194" s="48" customFormat="1" ht="15"/>
    <row r="195" s="48" customFormat="1" ht="15"/>
    <row r="196" s="48" customFormat="1" ht="15"/>
    <row r="197" s="48" customFormat="1" ht="15"/>
    <row r="198" s="48" customFormat="1" ht="15"/>
    <row r="199" s="48" customFormat="1" ht="15"/>
    <row r="200" s="48" customFormat="1" ht="15"/>
    <row r="201" s="48" customFormat="1" ht="15"/>
    <row r="202" s="48" customFormat="1" ht="15"/>
    <row r="203" s="48" customFormat="1" ht="15"/>
    <row r="204" s="48" customFormat="1" ht="15"/>
    <row r="205" s="48" customFormat="1" ht="15"/>
    <row r="206" s="48" customFormat="1" ht="15"/>
    <row r="207" s="48" customFormat="1" ht="15"/>
    <row r="208" s="48" customFormat="1" ht="15"/>
    <row r="209" s="48" customFormat="1" ht="15"/>
    <row r="210" s="48" customFormat="1" ht="15"/>
    <row r="211" s="48" customFormat="1" ht="15"/>
    <row r="212" s="48" customFormat="1" ht="15"/>
    <row r="213" s="48" customFormat="1" ht="15"/>
    <row r="214" s="48" customFormat="1" ht="15"/>
    <row r="215" s="48" customFormat="1" ht="15"/>
    <row r="216" s="48" customFormat="1" ht="15"/>
    <row r="217" s="48" customFormat="1" ht="15"/>
    <row r="218" s="48" customFormat="1" ht="15"/>
    <row r="219" s="48" customFormat="1" ht="15"/>
    <row r="220" s="48" customFormat="1" ht="15"/>
    <row r="221" s="48" customFormat="1" ht="15"/>
    <row r="222" s="48" customFormat="1" ht="15"/>
    <row r="223" s="48" customFormat="1" ht="15"/>
    <row r="224" s="48" customFormat="1" ht="15"/>
    <row r="225" s="48" customFormat="1" ht="15"/>
    <row r="226" s="48" customFormat="1" ht="15"/>
    <row r="227" s="48" customFormat="1" ht="15"/>
    <row r="228" s="48" customFormat="1" ht="15"/>
    <row r="229" s="48" customFormat="1" ht="15"/>
    <row r="230" s="48" customFormat="1" ht="15"/>
    <row r="231" s="48" customFormat="1" ht="15"/>
    <row r="232" s="48" customFormat="1" ht="15"/>
    <row r="233" s="48" customFormat="1" ht="15"/>
    <row r="234" s="48" customFormat="1" ht="15"/>
    <row r="235" s="48" customFormat="1" ht="15"/>
    <row r="236" s="48" customFormat="1" ht="15"/>
    <row r="237" s="48" customFormat="1" ht="15"/>
    <row r="238" s="48" customFormat="1" ht="15"/>
    <row r="239" s="48" customFormat="1" ht="15"/>
    <row r="240" s="48" customFormat="1" ht="15"/>
    <row r="241" s="48" customFormat="1" ht="15"/>
    <row r="242" s="48" customFormat="1" ht="15"/>
    <row r="243" s="48" customFormat="1" ht="15"/>
    <row r="244" s="48" customFormat="1" ht="15"/>
    <row r="245" s="48" customFormat="1" ht="15"/>
    <row r="246" s="48" customFormat="1" ht="15"/>
    <row r="247" s="48" customFormat="1" ht="15"/>
    <row r="248" s="48" customFormat="1" ht="15"/>
    <row r="249" s="48" customFormat="1" ht="15"/>
    <row r="250" s="48" customFormat="1" ht="15"/>
    <row r="251" s="48" customFormat="1" ht="15"/>
    <row r="252" s="48" customFormat="1" ht="15"/>
    <row r="253" s="48" customFormat="1" ht="15"/>
    <row r="254" s="48" customFormat="1" ht="15"/>
    <row r="255" s="48" customFormat="1" ht="15"/>
    <row r="256" s="48" customFormat="1" ht="15"/>
  </sheetData>
  <sheetProtection/>
  <mergeCells count="7">
    <mergeCell ref="A1:H1"/>
    <mergeCell ref="A2:C2"/>
    <mergeCell ref="D3:F3"/>
    <mergeCell ref="C3:C4"/>
    <mergeCell ref="G3:G4"/>
    <mergeCell ref="H3:H4"/>
    <mergeCell ref="A3:B4"/>
  </mergeCells>
  <printOptions horizontalCentered="1"/>
  <pageMargins left="0.31" right="0.31" top="0.35" bottom="0.35" header="0.31" footer="0.31"/>
  <pageSetup fitToHeight="1" fitToWidth="1" horizontalDpi="600" verticalDpi="600" orientation="portrait" paperSize="9" scale="67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217"/>
  <sheetViews>
    <sheetView tabSelected="1" zoomScale="40" zoomScaleNormal="40" workbookViewId="0" topLeftCell="A49">
      <selection activeCell="B13" sqref="B13"/>
    </sheetView>
  </sheetViews>
  <sheetFormatPr defaultColWidth="9.00390625" defaultRowHeight="14.25"/>
  <cols>
    <col min="1" max="1" width="98.375" style="27" customWidth="1"/>
    <col min="2" max="3" width="33.75390625" style="27" customWidth="1"/>
    <col min="4" max="4" width="42.75390625" style="27" customWidth="1"/>
    <col min="5" max="8" width="18.75390625" style="27" customWidth="1"/>
    <col min="9" max="9" width="18.375" style="27" customWidth="1"/>
    <col min="10" max="16384" width="9.00390625" style="27" customWidth="1"/>
  </cols>
  <sheetData>
    <row r="1" spans="1:256" ht="45" customHeight="1">
      <c r="A1" s="28" t="s">
        <v>206</v>
      </c>
      <c r="B1" s="28"/>
      <c r="C1" s="28"/>
      <c r="D1" s="29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26"/>
      <c r="IQ1" s="26"/>
      <c r="IR1" s="26"/>
      <c r="IS1" s="26"/>
      <c r="IT1" s="26"/>
      <c r="IU1" s="26"/>
      <c r="IV1" s="26"/>
    </row>
    <row r="2" spans="1:256" ht="30.75" customHeight="1">
      <c r="A2" s="31"/>
      <c r="B2" s="31"/>
      <c r="C2" s="31"/>
      <c r="D2" s="29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26"/>
      <c r="IQ2" s="26"/>
      <c r="IR2" s="26"/>
      <c r="IS2" s="26"/>
      <c r="IT2" s="26"/>
      <c r="IU2" s="26"/>
      <c r="IV2" s="26"/>
    </row>
    <row r="3" spans="1:256" ht="30.75" customHeight="1">
      <c r="A3" s="32" t="s">
        <v>192</v>
      </c>
      <c r="B3" s="32"/>
      <c r="C3" s="32"/>
      <c r="D3" s="32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26"/>
      <c r="IQ3" s="26"/>
      <c r="IR3" s="26"/>
      <c r="IS3" s="26"/>
      <c r="IT3" s="26"/>
      <c r="IU3" s="26"/>
      <c r="IV3" s="26"/>
    </row>
    <row r="4" spans="1:256" s="23" customFormat="1" ht="48.75" customHeight="1">
      <c r="A4" s="33" t="s">
        <v>207</v>
      </c>
      <c r="B4" s="33" t="s">
        <v>208</v>
      </c>
      <c r="C4" s="33" t="s">
        <v>209</v>
      </c>
      <c r="D4" s="34" t="s">
        <v>210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26"/>
      <c r="IQ4" s="26"/>
      <c r="IR4" s="26"/>
      <c r="IS4" s="26"/>
      <c r="IT4" s="26"/>
      <c r="IU4" s="26"/>
      <c r="IV4" s="26"/>
    </row>
    <row r="5" spans="1:256" s="24" customFormat="1" ht="34.5" customHeight="1">
      <c r="A5" s="35" t="s">
        <v>211</v>
      </c>
      <c r="B5" s="36">
        <v>412984</v>
      </c>
      <c r="C5" s="37">
        <v>404029</v>
      </c>
      <c r="D5" s="38">
        <v>-0.0216836487612111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26"/>
      <c r="IQ5" s="26"/>
      <c r="IR5" s="26"/>
      <c r="IS5" s="26"/>
      <c r="IT5" s="26"/>
      <c r="IU5" s="26"/>
      <c r="IV5" s="26"/>
    </row>
    <row r="6" spans="1:256" s="24" customFormat="1" ht="34.5" customHeight="1">
      <c r="A6" s="35" t="s">
        <v>212</v>
      </c>
      <c r="B6" s="39">
        <v>2366</v>
      </c>
      <c r="C6" s="39">
        <v>2366</v>
      </c>
      <c r="D6" s="40">
        <v>0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26"/>
      <c r="IQ6" s="26"/>
      <c r="IR6" s="26"/>
      <c r="IS6" s="26"/>
      <c r="IT6" s="26"/>
      <c r="IU6" s="26"/>
      <c r="IV6" s="26"/>
    </row>
    <row r="7" spans="1:256" s="25" customFormat="1" ht="33" customHeight="1">
      <c r="A7" s="41" t="s">
        <v>213</v>
      </c>
      <c r="B7" s="42">
        <v>321</v>
      </c>
      <c r="C7" s="42">
        <v>321</v>
      </c>
      <c r="D7" s="43">
        <v>0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26"/>
      <c r="IQ7" s="26"/>
      <c r="IR7" s="26"/>
      <c r="IS7" s="26"/>
      <c r="IT7" s="26"/>
      <c r="IU7" s="26"/>
      <c r="IV7" s="26"/>
    </row>
    <row r="8" spans="1:256" s="25" customFormat="1" ht="33" customHeight="1">
      <c r="A8" s="41" t="s">
        <v>214</v>
      </c>
      <c r="B8" s="42">
        <v>0</v>
      </c>
      <c r="C8" s="42">
        <v>0</v>
      </c>
      <c r="D8" s="43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26"/>
      <c r="IQ8" s="26"/>
      <c r="IR8" s="26"/>
      <c r="IS8" s="26"/>
      <c r="IT8" s="26"/>
      <c r="IU8" s="26"/>
      <c r="IV8" s="26"/>
    </row>
    <row r="9" spans="1:256" s="25" customFormat="1" ht="33" customHeight="1">
      <c r="A9" s="41" t="s">
        <v>215</v>
      </c>
      <c r="B9" s="42">
        <v>1029</v>
      </c>
      <c r="C9" s="42">
        <v>1029</v>
      </c>
      <c r="D9" s="43">
        <v>0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26"/>
      <c r="IQ9" s="26"/>
      <c r="IR9" s="26"/>
      <c r="IS9" s="26"/>
      <c r="IT9" s="26"/>
      <c r="IU9" s="26"/>
      <c r="IV9" s="26"/>
    </row>
    <row r="10" spans="1:256" s="25" customFormat="1" ht="33" customHeight="1">
      <c r="A10" s="41" t="s">
        <v>216</v>
      </c>
      <c r="B10" s="42">
        <v>0</v>
      </c>
      <c r="C10" s="42">
        <v>0</v>
      </c>
      <c r="D10" s="43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26"/>
      <c r="IQ10" s="26"/>
      <c r="IR10" s="26"/>
      <c r="IS10" s="26"/>
      <c r="IT10" s="26"/>
      <c r="IU10" s="26"/>
      <c r="IV10" s="26"/>
    </row>
    <row r="11" spans="1:256" s="25" customFormat="1" ht="33" customHeight="1">
      <c r="A11" s="41" t="s">
        <v>217</v>
      </c>
      <c r="B11" s="42">
        <v>1000</v>
      </c>
      <c r="C11" s="42">
        <v>1000</v>
      </c>
      <c r="D11" s="43">
        <v>0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26"/>
      <c r="IQ11" s="26"/>
      <c r="IR11" s="26"/>
      <c r="IS11" s="26"/>
      <c r="IT11" s="26"/>
      <c r="IU11" s="26"/>
      <c r="IV11" s="26"/>
    </row>
    <row r="12" spans="1:256" s="25" customFormat="1" ht="33" customHeight="1">
      <c r="A12" s="41" t="s">
        <v>218</v>
      </c>
      <c r="B12" s="42">
        <v>16</v>
      </c>
      <c r="C12" s="42">
        <v>16</v>
      </c>
      <c r="D12" s="43">
        <v>0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26"/>
      <c r="IQ12" s="26"/>
      <c r="IR12" s="26"/>
      <c r="IS12" s="26"/>
      <c r="IT12" s="26"/>
      <c r="IU12" s="26"/>
      <c r="IV12" s="26"/>
    </row>
    <row r="13" spans="1:256" s="25" customFormat="1" ht="33" customHeight="1">
      <c r="A13" s="35" t="s">
        <v>219</v>
      </c>
      <c r="B13" s="44">
        <v>264278</v>
      </c>
      <c r="C13" s="39">
        <v>337441</v>
      </c>
      <c r="D13" s="40">
        <v>0.276841053738866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26"/>
      <c r="IQ13" s="26"/>
      <c r="IR13" s="26"/>
      <c r="IS13" s="26"/>
      <c r="IT13" s="26"/>
      <c r="IU13" s="26"/>
      <c r="IV13" s="26"/>
    </row>
    <row r="14" spans="1:256" s="25" customFormat="1" ht="33" customHeight="1">
      <c r="A14" s="41" t="s">
        <v>220</v>
      </c>
      <c r="B14" s="42">
        <v>4242</v>
      </c>
      <c r="C14" s="42">
        <v>4241</v>
      </c>
      <c r="D14" s="43">
        <v>-0.000235737859500236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26"/>
      <c r="IQ14" s="26"/>
      <c r="IR14" s="26"/>
      <c r="IS14" s="26"/>
      <c r="IT14" s="26"/>
      <c r="IU14" s="26"/>
      <c r="IV14" s="26"/>
    </row>
    <row r="15" spans="1:256" s="25" customFormat="1" ht="33" customHeight="1">
      <c r="A15" s="41" t="s">
        <v>221</v>
      </c>
      <c r="B15" s="42">
        <v>44701</v>
      </c>
      <c r="C15" s="42">
        <v>53130</v>
      </c>
      <c r="D15" s="43">
        <v>0.18856401422787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26"/>
      <c r="IQ15" s="26"/>
      <c r="IR15" s="26"/>
      <c r="IS15" s="26"/>
      <c r="IT15" s="26"/>
      <c r="IU15" s="26"/>
      <c r="IV15" s="26"/>
    </row>
    <row r="16" spans="1:256" s="25" customFormat="1" ht="33" customHeight="1">
      <c r="A16" s="41" t="s">
        <v>222</v>
      </c>
      <c r="B16" s="42">
        <v>26869</v>
      </c>
      <c r="C16" s="42">
        <v>37290</v>
      </c>
      <c r="D16" s="43">
        <v>0.387844728125349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26"/>
      <c r="IQ16" s="26"/>
      <c r="IR16" s="26"/>
      <c r="IS16" s="26"/>
      <c r="IT16" s="26"/>
      <c r="IU16" s="26"/>
      <c r="IV16" s="26"/>
    </row>
    <row r="17" spans="1:256" s="25" customFormat="1" ht="33" customHeight="1">
      <c r="A17" s="41" t="s">
        <v>223</v>
      </c>
      <c r="B17" s="42">
        <v>1261</v>
      </c>
      <c r="C17" s="42">
        <v>1149</v>
      </c>
      <c r="D17" s="43">
        <v>-0.0888183980967486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26"/>
      <c r="IQ17" s="26"/>
      <c r="IR17" s="26"/>
      <c r="IS17" s="26"/>
      <c r="IT17" s="26"/>
      <c r="IU17" s="26"/>
      <c r="IV17" s="26"/>
    </row>
    <row r="18" spans="1:256" s="25" customFormat="1" ht="33" customHeight="1">
      <c r="A18" s="41" t="s">
        <v>224</v>
      </c>
      <c r="B18" s="41"/>
      <c r="C18" s="42">
        <v>0</v>
      </c>
      <c r="D18" s="43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26"/>
      <c r="IQ18" s="26"/>
      <c r="IR18" s="26"/>
      <c r="IS18" s="26"/>
      <c r="IT18" s="26"/>
      <c r="IU18" s="26"/>
      <c r="IV18" s="26"/>
    </row>
    <row r="19" spans="1:256" s="25" customFormat="1" ht="33" customHeight="1">
      <c r="A19" s="41" t="s">
        <v>225</v>
      </c>
      <c r="B19" s="41"/>
      <c r="C19" s="42">
        <v>0</v>
      </c>
      <c r="D19" s="43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26"/>
      <c r="IQ19" s="26"/>
      <c r="IR19" s="26"/>
      <c r="IS19" s="26"/>
      <c r="IT19" s="26"/>
      <c r="IU19" s="26"/>
      <c r="IV19" s="26"/>
    </row>
    <row r="20" spans="1:256" s="25" customFormat="1" ht="33" customHeight="1">
      <c r="A20" s="41" t="s">
        <v>226</v>
      </c>
      <c r="B20" s="42">
        <v>951</v>
      </c>
      <c r="C20" s="42">
        <v>1031</v>
      </c>
      <c r="D20" s="43">
        <v>0.0841219768664564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26"/>
      <c r="IQ20" s="26"/>
      <c r="IR20" s="26"/>
      <c r="IS20" s="26"/>
      <c r="IT20" s="26"/>
      <c r="IU20" s="26"/>
      <c r="IV20" s="26"/>
    </row>
    <row r="21" spans="1:256" s="25" customFormat="1" ht="33" customHeight="1">
      <c r="A21" s="41" t="s">
        <v>227</v>
      </c>
      <c r="B21" s="42">
        <v>6673</v>
      </c>
      <c r="C21" s="42">
        <v>5136</v>
      </c>
      <c r="D21" s="43">
        <v>-0.230331185373895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26"/>
      <c r="IQ21" s="26"/>
      <c r="IR21" s="26"/>
      <c r="IS21" s="26"/>
      <c r="IT21" s="26"/>
      <c r="IU21" s="26"/>
      <c r="IV21" s="26"/>
    </row>
    <row r="22" spans="1:256" s="25" customFormat="1" ht="33" customHeight="1">
      <c r="A22" s="41" t="s">
        <v>228</v>
      </c>
      <c r="B22" s="42">
        <v>54333</v>
      </c>
      <c r="C22" s="42">
        <v>54334</v>
      </c>
      <c r="D22" s="43">
        <v>1.84050208896987E-05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26"/>
      <c r="IQ22" s="26"/>
      <c r="IR22" s="26"/>
      <c r="IS22" s="26"/>
      <c r="IT22" s="26"/>
      <c r="IU22" s="26"/>
      <c r="IV22" s="26"/>
    </row>
    <row r="23" spans="1:256" s="25" customFormat="1" ht="33" customHeight="1">
      <c r="A23" s="41" t="s">
        <v>229</v>
      </c>
      <c r="B23" s="41"/>
      <c r="C23" s="42">
        <v>0</v>
      </c>
      <c r="D23" s="43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26"/>
      <c r="IQ23" s="26"/>
      <c r="IR23" s="26"/>
      <c r="IS23" s="26"/>
      <c r="IT23" s="26"/>
      <c r="IU23" s="26"/>
      <c r="IV23" s="26"/>
    </row>
    <row r="24" spans="1:256" s="25" customFormat="1" ht="33" customHeight="1">
      <c r="A24" s="41" t="s">
        <v>230</v>
      </c>
      <c r="B24" s="42">
        <v>5793</v>
      </c>
      <c r="C24" s="42">
        <v>6914</v>
      </c>
      <c r="D24" s="43">
        <v>0.193509407906094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26"/>
      <c r="IQ24" s="26"/>
      <c r="IR24" s="26"/>
      <c r="IS24" s="26"/>
      <c r="IT24" s="26"/>
      <c r="IU24" s="26"/>
      <c r="IV24" s="26"/>
    </row>
    <row r="25" spans="1:256" s="25" customFormat="1" ht="33" customHeight="1">
      <c r="A25" s="41" t="s">
        <v>231</v>
      </c>
      <c r="B25" s="42">
        <v>14796</v>
      </c>
      <c r="C25" s="42">
        <v>13557</v>
      </c>
      <c r="D25" s="43">
        <v>-0.0837388483373885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26"/>
      <c r="IQ25" s="26"/>
      <c r="IR25" s="26"/>
      <c r="IS25" s="26"/>
      <c r="IT25" s="26"/>
      <c r="IU25" s="26"/>
      <c r="IV25" s="26"/>
    </row>
    <row r="26" spans="1:256" s="25" customFormat="1" ht="33" customHeight="1">
      <c r="A26" s="41" t="s">
        <v>232</v>
      </c>
      <c r="B26" s="42">
        <v>40695</v>
      </c>
      <c r="C26" s="42">
        <v>52978</v>
      </c>
      <c r="D26" s="43">
        <v>0.301830691731171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26"/>
      <c r="IQ26" s="26"/>
      <c r="IR26" s="26"/>
      <c r="IS26" s="26"/>
      <c r="IT26" s="26"/>
      <c r="IU26" s="26"/>
      <c r="IV26" s="26"/>
    </row>
    <row r="27" spans="1:256" s="25" customFormat="1" ht="33" customHeight="1">
      <c r="A27" s="41" t="s">
        <v>233</v>
      </c>
      <c r="B27" s="41"/>
      <c r="C27" s="42">
        <v>4134</v>
      </c>
      <c r="D27" s="43">
        <v>0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26"/>
      <c r="IQ27" s="26"/>
      <c r="IR27" s="26"/>
      <c r="IS27" s="26"/>
      <c r="IT27" s="26"/>
      <c r="IU27" s="26"/>
      <c r="IV27" s="26"/>
    </row>
    <row r="28" spans="1:256" s="25" customFormat="1" ht="33" customHeight="1">
      <c r="A28" s="41" t="s">
        <v>234</v>
      </c>
      <c r="B28" s="41"/>
      <c r="C28" s="42">
        <v>0</v>
      </c>
      <c r="D28" s="43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26"/>
      <c r="IQ28" s="26"/>
      <c r="IR28" s="26"/>
      <c r="IS28" s="26"/>
      <c r="IT28" s="26"/>
      <c r="IU28" s="26"/>
      <c r="IV28" s="26"/>
    </row>
    <row r="29" spans="1:256" s="25" customFormat="1" ht="33" customHeight="1">
      <c r="A29" s="41" t="s">
        <v>235</v>
      </c>
      <c r="B29" s="41"/>
      <c r="C29" s="42">
        <v>179</v>
      </c>
      <c r="D29" s="43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26"/>
      <c r="IQ29" s="26"/>
      <c r="IR29" s="26"/>
      <c r="IS29" s="26"/>
      <c r="IT29" s="26"/>
      <c r="IU29" s="26"/>
      <c r="IV29" s="26"/>
    </row>
    <row r="30" spans="1:256" s="25" customFormat="1" ht="33" customHeight="1">
      <c r="A30" s="41" t="s">
        <v>236</v>
      </c>
      <c r="B30" s="42">
        <v>7090</v>
      </c>
      <c r="C30" s="42">
        <v>3152</v>
      </c>
      <c r="D30" s="43">
        <v>-0.555430183356841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26"/>
      <c r="IQ30" s="26"/>
      <c r="IR30" s="26"/>
      <c r="IS30" s="26"/>
      <c r="IT30" s="26"/>
      <c r="IU30" s="26"/>
      <c r="IV30" s="26"/>
    </row>
    <row r="31" spans="1:256" s="25" customFormat="1" ht="33" customHeight="1">
      <c r="A31" s="41" t="s">
        <v>237</v>
      </c>
      <c r="B31" s="42">
        <v>2137</v>
      </c>
      <c r="C31" s="42">
        <v>23283</v>
      </c>
      <c r="D31" s="43">
        <v>9.89518015910154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26"/>
      <c r="IQ31" s="26"/>
      <c r="IR31" s="26"/>
      <c r="IS31" s="26"/>
      <c r="IT31" s="26"/>
      <c r="IU31" s="26"/>
      <c r="IV31" s="26"/>
    </row>
    <row r="32" spans="1:256" s="25" customFormat="1" ht="33" customHeight="1">
      <c r="A32" s="41" t="s">
        <v>238</v>
      </c>
      <c r="B32" s="41"/>
      <c r="C32" s="42">
        <v>0</v>
      </c>
      <c r="D32" s="43">
        <v>0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26"/>
      <c r="IQ32" s="26"/>
      <c r="IR32" s="26"/>
      <c r="IS32" s="26"/>
      <c r="IT32" s="26"/>
      <c r="IU32" s="26"/>
      <c r="IV32" s="26"/>
    </row>
    <row r="33" spans="1:256" s="25" customFormat="1" ht="33" customHeight="1">
      <c r="A33" s="41" t="s">
        <v>239</v>
      </c>
      <c r="B33" s="41"/>
      <c r="C33" s="42">
        <v>1052</v>
      </c>
      <c r="D33" s="43">
        <v>0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26"/>
      <c r="IQ33" s="26"/>
      <c r="IR33" s="26"/>
      <c r="IS33" s="26"/>
      <c r="IT33" s="26"/>
      <c r="IU33" s="26"/>
      <c r="IV33" s="26"/>
    </row>
    <row r="34" spans="1:256" s="25" customFormat="1" ht="33" customHeight="1">
      <c r="A34" s="41" t="s">
        <v>240</v>
      </c>
      <c r="B34" s="42">
        <v>11167</v>
      </c>
      <c r="C34" s="42">
        <v>30816</v>
      </c>
      <c r="D34" s="43">
        <v>1.75955941613683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26"/>
      <c r="IQ34" s="26"/>
      <c r="IR34" s="26"/>
      <c r="IS34" s="26"/>
      <c r="IT34" s="26"/>
      <c r="IU34" s="26"/>
      <c r="IV34" s="26"/>
    </row>
    <row r="35" spans="1:256" s="25" customFormat="1" ht="33" customHeight="1">
      <c r="A35" s="41" t="s">
        <v>241</v>
      </c>
      <c r="B35" s="42">
        <v>9333</v>
      </c>
      <c r="C35" s="42">
        <v>9193</v>
      </c>
      <c r="D35" s="43">
        <v>-0.0150005357334191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26"/>
      <c r="IQ35" s="26"/>
      <c r="IR35" s="26"/>
      <c r="IS35" s="26"/>
      <c r="IT35" s="26"/>
      <c r="IU35" s="26"/>
      <c r="IV35" s="26"/>
    </row>
    <row r="36" spans="1:256" s="25" customFormat="1" ht="33" customHeight="1">
      <c r="A36" s="41" t="s">
        <v>242</v>
      </c>
      <c r="B36" s="41"/>
      <c r="C36" s="42">
        <v>2577</v>
      </c>
      <c r="D36" s="43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26"/>
      <c r="IQ36" s="26"/>
      <c r="IR36" s="26"/>
      <c r="IS36" s="26"/>
      <c r="IT36" s="26"/>
      <c r="IU36" s="26"/>
      <c r="IV36" s="26"/>
    </row>
    <row r="37" spans="1:256" s="25" customFormat="1" ht="33" customHeight="1">
      <c r="A37" s="41" t="s">
        <v>243</v>
      </c>
      <c r="B37" s="41"/>
      <c r="C37" s="42">
        <v>0</v>
      </c>
      <c r="D37" s="43">
        <v>0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26"/>
      <c r="IQ37" s="26"/>
      <c r="IR37" s="26"/>
      <c r="IS37" s="26"/>
      <c r="IT37" s="26"/>
      <c r="IU37" s="26"/>
      <c r="IV37" s="26"/>
    </row>
    <row r="38" spans="1:256" s="25" customFormat="1" ht="33" customHeight="1">
      <c r="A38" s="41" t="s">
        <v>244</v>
      </c>
      <c r="B38" s="41"/>
      <c r="C38" s="42">
        <v>14261</v>
      </c>
      <c r="D38" s="43">
        <v>0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26"/>
      <c r="IQ38" s="26"/>
      <c r="IR38" s="26"/>
      <c r="IS38" s="26"/>
      <c r="IT38" s="26"/>
      <c r="IU38" s="26"/>
      <c r="IV38" s="26"/>
    </row>
    <row r="39" spans="1:256" s="25" customFormat="1" ht="33" customHeight="1">
      <c r="A39" s="41" t="s">
        <v>245</v>
      </c>
      <c r="B39" s="41"/>
      <c r="C39" s="42">
        <v>11276</v>
      </c>
      <c r="D39" s="43">
        <v>0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26"/>
      <c r="IQ39" s="26"/>
      <c r="IR39" s="26"/>
      <c r="IS39" s="26"/>
      <c r="IT39" s="26"/>
      <c r="IU39" s="26"/>
      <c r="IV39" s="26"/>
    </row>
    <row r="40" spans="1:256" s="25" customFormat="1" ht="33" customHeight="1">
      <c r="A40" s="41" t="s">
        <v>246</v>
      </c>
      <c r="B40" s="41"/>
      <c r="C40" s="42">
        <v>1000</v>
      </c>
      <c r="D40" s="43">
        <v>0</v>
      </c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26"/>
      <c r="IQ40" s="26"/>
      <c r="IR40" s="26"/>
      <c r="IS40" s="26"/>
      <c r="IT40" s="26"/>
      <c r="IU40" s="26"/>
      <c r="IV40" s="26"/>
    </row>
    <row r="41" spans="1:256" s="25" customFormat="1" ht="33" customHeight="1">
      <c r="A41" s="41" t="s">
        <v>247</v>
      </c>
      <c r="B41" s="41"/>
      <c r="C41" s="42">
        <v>243</v>
      </c>
      <c r="D41" s="43">
        <v>0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26"/>
      <c r="IQ41" s="26"/>
      <c r="IR41" s="26"/>
      <c r="IS41" s="26"/>
      <c r="IT41" s="26"/>
      <c r="IU41" s="26"/>
      <c r="IV41" s="26"/>
    </row>
    <row r="42" spans="1:256" s="25" customFormat="1" ht="33" customHeight="1">
      <c r="A42" s="41" t="s">
        <v>248</v>
      </c>
      <c r="B42" s="41"/>
      <c r="C42" s="42">
        <v>0</v>
      </c>
      <c r="D42" s="43">
        <v>0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26"/>
      <c r="IQ42" s="26"/>
      <c r="IR42" s="26"/>
      <c r="IS42" s="26"/>
      <c r="IT42" s="26"/>
      <c r="IU42" s="26"/>
      <c r="IV42" s="26"/>
    </row>
    <row r="43" spans="1:256" s="25" customFormat="1" ht="34.5" customHeight="1">
      <c r="A43" s="41" t="s">
        <v>249</v>
      </c>
      <c r="B43" s="41"/>
      <c r="C43" s="42">
        <v>0</v>
      </c>
      <c r="D43" s="43">
        <v>0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26"/>
      <c r="IQ43" s="26"/>
      <c r="IR43" s="26"/>
      <c r="IS43" s="26"/>
      <c r="IT43" s="26"/>
      <c r="IU43" s="26"/>
      <c r="IV43" s="26"/>
    </row>
    <row r="44" spans="1:256" s="25" customFormat="1" ht="34.5" customHeight="1">
      <c r="A44" s="41" t="s">
        <v>250</v>
      </c>
      <c r="B44" s="42">
        <v>6506</v>
      </c>
      <c r="C44" s="42">
        <v>5027</v>
      </c>
      <c r="D44" s="43">
        <v>-0.227328619735629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26"/>
      <c r="IQ44" s="26"/>
      <c r="IR44" s="26"/>
      <c r="IS44" s="26"/>
      <c r="IT44" s="26"/>
      <c r="IU44" s="26"/>
      <c r="IV44" s="26"/>
    </row>
    <row r="45" spans="1:256" s="25" customFormat="1" ht="29.25" customHeight="1">
      <c r="A45" s="41" t="s">
        <v>251</v>
      </c>
      <c r="B45" s="41"/>
      <c r="C45" s="42">
        <v>0</v>
      </c>
      <c r="D45" s="43">
        <v>0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26"/>
      <c r="IQ45" s="26"/>
      <c r="IR45" s="26"/>
      <c r="IS45" s="26"/>
      <c r="IT45" s="26"/>
      <c r="IU45" s="26"/>
      <c r="IV45" s="26"/>
    </row>
    <row r="46" spans="1:256" ht="30.75">
      <c r="A46" s="41" t="s">
        <v>252</v>
      </c>
      <c r="B46" s="41"/>
      <c r="C46" s="42">
        <v>704</v>
      </c>
      <c r="D46" s="43">
        <v>0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26"/>
      <c r="IQ46" s="26"/>
      <c r="IR46" s="26"/>
      <c r="IS46" s="26"/>
      <c r="IT46" s="26"/>
      <c r="IU46" s="26"/>
      <c r="IV46" s="26"/>
    </row>
    <row r="47" spans="1:256" ht="30.75">
      <c r="A47" s="41" t="s">
        <v>253</v>
      </c>
      <c r="B47" s="41"/>
      <c r="C47" s="42">
        <v>0</v>
      </c>
      <c r="D47" s="43">
        <v>0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26"/>
      <c r="IQ47" s="26"/>
      <c r="IR47" s="26"/>
      <c r="IS47" s="26"/>
      <c r="IT47" s="26"/>
      <c r="IU47" s="26"/>
      <c r="IV47" s="26"/>
    </row>
    <row r="48" spans="1:256" ht="30.75">
      <c r="A48" s="41" t="s">
        <v>254</v>
      </c>
      <c r="B48" s="41">
        <v>27731</v>
      </c>
      <c r="C48" s="42">
        <v>784</v>
      </c>
      <c r="D48" s="43">
        <v>-0.971728390609787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26"/>
      <c r="IQ48" s="26"/>
      <c r="IR48" s="26"/>
      <c r="IS48" s="26"/>
      <c r="IT48" s="26"/>
      <c r="IU48" s="26"/>
      <c r="IV48" s="26"/>
    </row>
    <row r="49" spans="1:256" ht="30.75">
      <c r="A49" s="35" t="s">
        <v>255</v>
      </c>
      <c r="B49" s="39">
        <v>146340</v>
      </c>
      <c r="C49" s="39">
        <v>64222</v>
      </c>
      <c r="D49" s="40">
        <v>-0.561145278119448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26"/>
      <c r="IQ49" s="26"/>
      <c r="IR49" s="26"/>
      <c r="IS49" s="26"/>
      <c r="IT49" s="26"/>
      <c r="IU49" s="26"/>
      <c r="IV49" s="26"/>
    </row>
    <row r="50" spans="1:256" ht="30.75">
      <c r="A50" s="41" t="s">
        <v>256</v>
      </c>
      <c r="B50" s="42">
        <v>1320</v>
      </c>
      <c r="C50" s="42">
        <v>115</v>
      </c>
      <c r="D50" s="43">
        <v>-0.912878787878788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26"/>
      <c r="IQ50" s="26"/>
      <c r="IR50" s="26"/>
      <c r="IS50" s="26"/>
      <c r="IT50" s="26"/>
      <c r="IU50" s="26"/>
      <c r="IV50" s="26"/>
    </row>
    <row r="51" spans="1:256" ht="30.75">
      <c r="A51" s="41" t="s">
        <v>257</v>
      </c>
      <c r="B51" s="42">
        <v>0</v>
      </c>
      <c r="C51" s="42">
        <v>0</v>
      </c>
      <c r="D51" s="43">
        <v>0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26"/>
      <c r="IQ51" s="26"/>
      <c r="IR51" s="26"/>
      <c r="IS51" s="26"/>
      <c r="IT51" s="26"/>
      <c r="IU51" s="26"/>
      <c r="IV51" s="26"/>
    </row>
    <row r="52" spans="1:256" ht="30.75">
      <c r="A52" s="41" t="s">
        <v>258</v>
      </c>
      <c r="B52" s="42">
        <v>263</v>
      </c>
      <c r="C52" s="42">
        <v>0</v>
      </c>
      <c r="D52" s="43">
        <v>-1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26"/>
      <c r="IQ52" s="26"/>
      <c r="IR52" s="26"/>
      <c r="IS52" s="26"/>
      <c r="IT52" s="26"/>
      <c r="IU52" s="26"/>
      <c r="IV52" s="26"/>
    </row>
    <row r="53" spans="1:256" ht="30.75">
      <c r="A53" s="41" t="s">
        <v>259</v>
      </c>
      <c r="B53" s="42">
        <v>9505</v>
      </c>
      <c r="C53" s="42">
        <v>0</v>
      </c>
      <c r="D53" s="43">
        <v>-1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26"/>
      <c r="IQ53" s="26"/>
      <c r="IR53" s="26"/>
      <c r="IS53" s="26"/>
      <c r="IT53" s="26"/>
      <c r="IU53" s="26"/>
      <c r="IV53" s="26"/>
    </row>
    <row r="54" spans="1:256" ht="30.75">
      <c r="A54" s="41" t="s">
        <v>260</v>
      </c>
      <c r="B54" s="42">
        <v>18840</v>
      </c>
      <c r="C54" s="42">
        <v>1913</v>
      </c>
      <c r="D54" s="43">
        <v>-0.898460721868365</v>
      </c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26"/>
      <c r="IQ54" s="26"/>
      <c r="IR54" s="26"/>
      <c r="IS54" s="26"/>
      <c r="IT54" s="26"/>
      <c r="IU54" s="26"/>
      <c r="IV54" s="26"/>
    </row>
    <row r="55" spans="1:256" ht="30.75">
      <c r="A55" s="41" t="s">
        <v>261</v>
      </c>
      <c r="B55" s="42">
        <v>50</v>
      </c>
      <c r="C55" s="42">
        <v>2</v>
      </c>
      <c r="D55" s="43">
        <v>-0.96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26"/>
      <c r="IQ55" s="26"/>
      <c r="IR55" s="26"/>
      <c r="IS55" s="26"/>
      <c r="IT55" s="26"/>
      <c r="IU55" s="26"/>
      <c r="IV55" s="26"/>
    </row>
    <row r="56" spans="1:256" ht="30.75">
      <c r="A56" s="41" t="s">
        <v>262</v>
      </c>
      <c r="B56" s="42">
        <v>2398</v>
      </c>
      <c r="C56" s="42">
        <v>2310</v>
      </c>
      <c r="D56" s="43">
        <v>-0.036697247706422</v>
      </c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26"/>
      <c r="IQ56" s="26"/>
      <c r="IR56" s="26"/>
      <c r="IS56" s="26"/>
      <c r="IT56" s="26"/>
      <c r="IU56" s="26"/>
      <c r="IV56" s="26"/>
    </row>
    <row r="57" spans="1:256" ht="30.75">
      <c r="A57" s="41" t="s">
        <v>263</v>
      </c>
      <c r="B57" s="42">
        <v>17152</v>
      </c>
      <c r="C57" s="42">
        <v>27</v>
      </c>
      <c r="D57" s="43">
        <v>-0.998425839552239</v>
      </c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26"/>
      <c r="IQ57" s="26"/>
      <c r="IR57" s="26"/>
      <c r="IS57" s="26"/>
      <c r="IT57" s="26"/>
      <c r="IU57" s="26"/>
      <c r="IV57" s="26"/>
    </row>
    <row r="58" spans="1:256" ht="30.75">
      <c r="A58" s="41" t="s">
        <v>264</v>
      </c>
      <c r="B58" s="42">
        <v>2828</v>
      </c>
      <c r="C58" s="42">
        <v>2017</v>
      </c>
      <c r="D58" s="43">
        <v>-0.286775106082037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26"/>
      <c r="IQ58" s="26"/>
      <c r="IR58" s="26"/>
      <c r="IS58" s="26"/>
      <c r="IT58" s="26"/>
      <c r="IU58" s="26"/>
      <c r="IV58" s="26"/>
    </row>
    <row r="59" spans="1:256" ht="30.75">
      <c r="A59" s="41" t="s">
        <v>265</v>
      </c>
      <c r="B59" s="42">
        <v>1503</v>
      </c>
      <c r="C59" s="42">
        <v>1556</v>
      </c>
      <c r="D59" s="43">
        <v>0.0352628077178975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26"/>
      <c r="IQ59" s="26"/>
      <c r="IR59" s="26"/>
      <c r="IS59" s="26"/>
      <c r="IT59" s="26"/>
      <c r="IU59" s="26"/>
      <c r="IV59" s="26"/>
    </row>
    <row r="60" spans="1:256" ht="30.75">
      <c r="A60" s="41" t="s">
        <v>266</v>
      </c>
      <c r="B60" s="42">
        <v>680</v>
      </c>
      <c r="C60" s="42">
        <v>292</v>
      </c>
      <c r="D60" s="43">
        <v>-0.570588235294118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26"/>
      <c r="IQ60" s="26"/>
      <c r="IR60" s="26"/>
      <c r="IS60" s="26"/>
      <c r="IT60" s="26"/>
      <c r="IU60" s="26"/>
      <c r="IV60" s="26"/>
    </row>
    <row r="61" spans="1:256" ht="30.75">
      <c r="A61" s="41" t="s">
        <v>267</v>
      </c>
      <c r="B61" s="42">
        <v>43680</v>
      </c>
      <c r="C61" s="42">
        <v>40374</v>
      </c>
      <c r="D61" s="43">
        <v>-0.0756868131868132</v>
      </c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26"/>
      <c r="IQ61" s="26"/>
      <c r="IR61" s="26"/>
      <c r="IS61" s="26"/>
      <c r="IT61" s="26"/>
      <c r="IU61" s="26"/>
      <c r="IV61" s="26"/>
    </row>
    <row r="62" spans="1:256" ht="30.75">
      <c r="A62" s="41" t="s">
        <v>268</v>
      </c>
      <c r="B62" s="42">
        <v>27853</v>
      </c>
      <c r="C62" s="42">
        <v>2</v>
      </c>
      <c r="D62" s="43">
        <v>-0.999928194449431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26"/>
      <c r="IQ62" s="26"/>
      <c r="IR62" s="26"/>
      <c r="IS62" s="26"/>
      <c r="IT62" s="26"/>
      <c r="IU62" s="26"/>
      <c r="IV62" s="26"/>
    </row>
    <row r="63" spans="1:256" ht="30.75">
      <c r="A63" s="41" t="s">
        <v>269</v>
      </c>
      <c r="B63" s="42">
        <v>3291</v>
      </c>
      <c r="C63" s="42">
        <v>164</v>
      </c>
      <c r="D63" s="43">
        <v>-0.950167122455181</v>
      </c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26"/>
      <c r="IQ63" s="26"/>
      <c r="IR63" s="26"/>
      <c r="IS63" s="26"/>
      <c r="IT63" s="26"/>
      <c r="IU63" s="26"/>
      <c r="IV63" s="26"/>
    </row>
    <row r="64" spans="1:256" ht="30.75">
      <c r="A64" s="41" t="s">
        <v>270</v>
      </c>
      <c r="B64" s="42">
        <v>1735</v>
      </c>
      <c r="C64" s="42">
        <v>119</v>
      </c>
      <c r="D64" s="43">
        <v>-0.931412103746398</v>
      </c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26"/>
      <c r="IQ64" s="26"/>
      <c r="IR64" s="26"/>
      <c r="IS64" s="26"/>
      <c r="IT64" s="26"/>
      <c r="IU64" s="26"/>
      <c r="IV64" s="26"/>
    </row>
    <row r="65" spans="1:256" ht="30.75">
      <c r="A65" s="41" t="s">
        <v>271</v>
      </c>
      <c r="B65" s="42">
        <v>0</v>
      </c>
      <c r="C65" s="42">
        <v>87</v>
      </c>
      <c r="D65" s="43">
        <v>0</v>
      </c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26"/>
      <c r="IQ65" s="26"/>
      <c r="IR65" s="26"/>
      <c r="IS65" s="26"/>
      <c r="IT65" s="26"/>
      <c r="IU65" s="26"/>
      <c r="IV65" s="26"/>
    </row>
    <row r="66" spans="1:256" ht="30.75">
      <c r="A66" s="41" t="s">
        <v>272</v>
      </c>
      <c r="B66" s="42">
        <v>213</v>
      </c>
      <c r="C66" s="42">
        <v>22</v>
      </c>
      <c r="D66" s="43">
        <v>-0.896713615023474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26"/>
      <c r="IQ66" s="26"/>
      <c r="IR66" s="26"/>
      <c r="IS66" s="26"/>
      <c r="IT66" s="26"/>
      <c r="IU66" s="26"/>
      <c r="IV66" s="26"/>
    </row>
    <row r="67" spans="1:256" ht="30.75">
      <c r="A67" s="41" t="s">
        <v>273</v>
      </c>
      <c r="B67" s="42">
        <v>9602</v>
      </c>
      <c r="C67" s="42">
        <v>11091</v>
      </c>
      <c r="D67" s="43">
        <v>0.155071860029161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26"/>
      <c r="IQ67" s="26"/>
      <c r="IR67" s="26"/>
      <c r="IS67" s="26"/>
      <c r="IT67" s="26"/>
      <c r="IU67" s="26"/>
      <c r="IV67" s="26"/>
    </row>
    <row r="68" spans="1:256" ht="30.75">
      <c r="A68" s="41" t="s">
        <v>274</v>
      </c>
      <c r="B68" s="42">
        <v>93</v>
      </c>
      <c r="C68" s="42">
        <v>0</v>
      </c>
      <c r="D68" s="43">
        <v>-1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26"/>
      <c r="IQ68" s="26"/>
      <c r="IR68" s="26"/>
      <c r="IS68" s="26"/>
      <c r="IT68" s="26"/>
      <c r="IU68" s="26"/>
      <c r="IV68" s="26"/>
    </row>
    <row r="69" spans="1:256" ht="30.75">
      <c r="A69" s="41" t="s">
        <v>275</v>
      </c>
      <c r="B69" s="26"/>
      <c r="C69" s="42">
        <v>2329</v>
      </c>
      <c r="D69" s="43">
        <v>0</v>
      </c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26"/>
      <c r="IQ69" s="26"/>
      <c r="IR69" s="26"/>
      <c r="IS69" s="26"/>
      <c r="IT69" s="26"/>
      <c r="IU69" s="26"/>
      <c r="IV69" s="26"/>
    </row>
    <row r="70" spans="1:256" ht="30.75">
      <c r="A70" s="41" t="s">
        <v>276</v>
      </c>
      <c r="B70" s="42">
        <v>5334</v>
      </c>
      <c r="C70" s="42">
        <v>1802</v>
      </c>
      <c r="D70" s="43">
        <v>-0.662167229096363</v>
      </c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26"/>
      <c r="IQ70" s="26"/>
      <c r="IR70" s="26"/>
      <c r="IS70" s="26"/>
      <c r="IT70" s="26"/>
      <c r="IU70" s="26"/>
      <c r="IV70" s="26"/>
    </row>
    <row r="71" spans="1:256" ht="30.75">
      <c r="A71" s="30"/>
      <c r="B71" s="30"/>
      <c r="C71" s="30"/>
      <c r="D71" s="29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26"/>
      <c r="IQ71" s="26"/>
      <c r="IR71" s="26"/>
      <c r="IS71" s="26"/>
      <c r="IT71" s="26"/>
      <c r="IU71" s="26"/>
      <c r="IV71" s="26"/>
    </row>
    <row r="72" spans="1:256" ht="30.75">
      <c r="A72" s="30"/>
      <c r="B72" s="30"/>
      <c r="C72" s="30"/>
      <c r="D72" s="29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26"/>
      <c r="IQ72" s="26"/>
      <c r="IR72" s="26"/>
      <c r="IS72" s="26"/>
      <c r="IT72" s="26"/>
      <c r="IU72" s="26"/>
      <c r="IV72" s="26"/>
    </row>
    <row r="73" spans="1:256" ht="30.75">
      <c r="A73" s="30"/>
      <c r="B73" s="30"/>
      <c r="C73" s="30"/>
      <c r="D73" s="29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26"/>
      <c r="IQ73" s="26"/>
      <c r="IR73" s="26"/>
      <c r="IS73" s="26"/>
      <c r="IT73" s="26"/>
      <c r="IU73" s="26"/>
      <c r="IV73" s="26"/>
    </row>
    <row r="74" spans="1:256" ht="30.75">
      <c r="A74" s="30"/>
      <c r="B74" s="30"/>
      <c r="C74" s="30"/>
      <c r="D74" s="29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26"/>
      <c r="IQ74" s="26"/>
      <c r="IR74" s="26"/>
      <c r="IS74" s="26"/>
      <c r="IT74" s="26"/>
      <c r="IU74" s="26"/>
      <c r="IV74" s="26"/>
    </row>
    <row r="75" spans="1:256" ht="30.75">
      <c r="A75" s="30"/>
      <c r="B75" s="30"/>
      <c r="C75" s="30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26"/>
      <c r="IQ75" s="26"/>
      <c r="IR75" s="26"/>
      <c r="IS75" s="26"/>
      <c r="IT75" s="26"/>
      <c r="IU75" s="26"/>
      <c r="IV75" s="26"/>
    </row>
    <row r="76" spans="1:256" ht="30.75">
      <c r="A76" s="30"/>
      <c r="B76" s="30"/>
      <c r="C76" s="30"/>
      <c r="D76" s="29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26"/>
      <c r="IQ76" s="26"/>
      <c r="IR76" s="26"/>
      <c r="IS76" s="26"/>
      <c r="IT76" s="26"/>
      <c r="IU76" s="26"/>
      <c r="IV76" s="26"/>
    </row>
    <row r="77" spans="1:256" ht="30.75">
      <c r="A77" s="30"/>
      <c r="B77" s="30"/>
      <c r="C77" s="30"/>
      <c r="D77" s="29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26"/>
      <c r="IQ77" s="26"/>
      <c r="IR77" s="26"/>
      <c r="IS77" s="26"/>
      <c r="IT77" s="26"/>
      <c r="IU77" s="26"/>
      <c r="IV77" s="26"/>
    </row>
    <row r="78" spans="1:256" ht="30.75">
      <c r="A78" s="30"/>
      <c r="B78" s="30"/>
      <c r="C78" s="30"/>
      <c r="D78" s="29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26"/>
      <c r="IQ78" s="26"/>
      <c r="IR78" s="26"/>
      <c r="IS78" s="26"/>
      <c r="IT78" s="26"/>
      <c r="IU78" s="26"/>
      <c r="IV78" s="26"/>
    </row>
    <row r="79" spans="1:256" ht="30.75">
      <c r="A79" s="30"/>
      <c r="B79" s="30"/>
      <c r="C79" s="30"/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26"/>
      <c r="IQ79" s="26"/>
      <c r="IR79" s="26"/>
      <c r="IS79" s="26"/>
      <c r="IT79" s="26"/>
      <c r="IU79" s="26"/>
      <c r="IV79" s="26"/>
    </row>
    <row r="80" spans="1:256" ht="30.75">
      <c r="A80" s="30"/>
      <c r="B80" s="30"/>
      <c r="C80" s="30"/>
      <c r="D80" s="29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26"/>
      <c r="IQ80" s="26"/>
      <c r="IR80" s="26"/>
      <c r="IS80" s="26"/>
      <c r="IT80" s="26"/>
      <c r="IU80" s="26"/>
      <c r="IV80" s="26"/>
    </row>
    <row r="81" spans="1:256" ht="30.75">
      <c r="A81" s="30"/>
      <c r="B81" s="30"/>
      <c r="C81" s="30"/>
      <c r="D81" s="29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26"/>
      <c r="IQ81" s="26"/>
      <c r="IR81" s="26"/>
      <c r="IS81" s="26"/>
      <c r="IT81" s="26"/>
      <c r="IU81" s="26"/>
      <c r="IV81" s="26"/>
    </row>
    <row r="82" spans="1:256" ht="30.75">
      <c r="A82" s="30"/>
      <c r="B82" s="30"/>
      <c r="C82" s="30"/>
      <c r="D82" s="29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26"/>
      <c r="IQ82" s="26"/>
      <c r="IR82" s="26"/>
      <c r="IS82" s="26"/>
      <c r="IT82" s="26"/>
      <c r="IU82" s="26"/>
      <c r="IV82" s="26"/>
    </row>
    <row r="83" spans="1:256" ht="30.75">
      <c r="A83" s="30"/>
      <c r="B83" s="30"/>
      <c r="C83" s="30"/>
      <c r="D83" s="29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26"/>
      <c r="IQ83" s="26"/>
      <c r="IR83" s="26"/>
      <c r="IS83" s="26"/>
      <c r="IT83" s="26"/>
      <c r="IU83" s="26"/>
      <c r="IV83" s="26"/>
    </row>
    <row r="84" spans="1:256" ht="30.75">
      <c r="A84" s="30"/>
      <c r="B84" s="30"/>
      <c r="C84" s="30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26"/>
      <c r="IQ84" s="26"/>
      <c r="IR84" s="26"/>
      <c r="IS84" s="26"/>
      <c r="IT84" s="26"/>
      <c r="IU84" s="26"/>
      <c r="IV84" s="26"/>
    </row>
    <row r="85" spans="1:256" ht="30.75">
      <c r="A85" s="30"/>
      <c r="B85" s="30"/>
      <c r="C85" s="30"/>
      <c r="D85" s="29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26"/>
      <c r="IQ85" s="26"/>
      <c r="IR85" s="26"/>
      <c r="IS85" s="26"/>
      <c r="IT85" s="26"/>
      <c r="IU85" s="26"/>
      <c r="IV85" s="26"/>
    </row>
    <row r="86" spans="1:256" ht="30.75">
      <c r="A86" s="30"/>
      <c r="B86" s="30"/>
      <c r="C86" s="30"/>
      <c r="D86" s="29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26"/>
      <c r="IQ86" s="26"/>
      <c r="IR86" s="26"/>
      <c r="IS86" s="26"/>
      <c r="IT86" s="26"/>
      <c r="IU86" s="26"/>
      <c r="IV86" s="26"/>
    </row>
    <row r="87" spans="1:256" ht="30.75">
      <c r="A87" s="30"/>
      <c r="B87" s="30"/>
      <c r="C87" s="30"/>
      <c r="D87" s="29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26"/>
      <c r="IQ87" s="26"/>
      <c r="IR87" s="26"/>
      <c r="IS87" s="26"/>
      <c r="IT87" s="26"/>
      <c r="IU87" s="26"/>
      <c r="IV87" s="26"/>
    </row>
    <row r="88" spans="1:256" ht="30.75">
      <c r="A88" s="30"/>
      <c r="B88" s="30"/>
      <c r="C88" s="30"/>
      <c r="D88" s="29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26"/>
      <c r="IQ88" s="26"/>
      <c r="IR88" s="26"/>
      <c r="IS88" s="26"/>
      <c r="IT88" s="26"/>
      <c r="IU88" s="26"/>
      <c r="IV88" s="26"/>
    </row>
    <row r="89" spans="1:256" ht="30.75">
      <c r="A89" s="30"/>
      <c r="B89" s="30"/>
      <c r="C89" s="30"/>
      <c r="D89" s="29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26"/>
      <c r="IQ89" s="26"/>
      <c r="IR89" s="26"/>
      <c r="IS89" s="26"/>
      <c r="IT89" s="26"/>
      <c r="IU89" s="26"/>
      <c r="IV89" s="26"/>
    </row>
    <row r="90" spans="1:256" ht="30.75">
      <c r="A90" s="30"/>
      <c r="B90" s="30"/>
      <c r="C90" s="30"/>
      <c r="D90" s="29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26"/>
      <c r="IQ90" s="26"/>
      <c r="IR90" s="26"/>
      <c r="IS90" s="26"/>
      <c r="IT90" s="26"/>
      <c r="IU90" s="26"/>
      <c r="IV90" s="26"/>
    </row>
    <row r="91" spans="1:256" ht="30.75">
      <c r="A91" s="30"/>
      <c r="B91" s="30"/>
      <c r="C91" s="30"/>
      <c r="D91" s="29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26"/>
      <c r="IQ91" s="26"/>
      <c r="IR91" s="26"/>
      <c r="IS91" s="26"/>
      <c r="IT91" s="26"/>
      <c r="IU91" s="26"/>
      <c r="IV91" s="26"/>
    </row>
    <row r="92" spans="1:256" ht="30.75">
      <c r="A92" s="30"/>
      <c r="B92" s="30"/>
      <c r="C92" s="30"/>
      <c r="D92" s="29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26"/>
      <c r="IQ92" s="26"/>
      <c r="IR92" s="26"/>
      <c r="IS92" s="26"/>
      <c r="IT92" s="26"/>
      <c r="IU92" s="26"/>
      <c r="IV92" s="26"/>
    </row>
    <row r="93" spans="1:256" ht="30.75">
      <c r="A93" s="30"/>
      <c r="B93" s="30"/>
      <c r="C93" s="30"/>
      <c r="D93" s="29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26"/>
      <c r="IQ93" s="26"/>
      <c r="IR93" s="26"/>
      <c r="IS93" s="26"/>
      <c r="IT93" s="26"/>
      <c r="IU93" s="26"/>
      <c r="IV93" s="26"/>
    </row>
    <row r="94" spans="1:256" ht="30.75">
      <c r="A94" s="30"/>
      <c r="B94" s="30"/>
      <c r="C94" s="30"/>
      <c r="D94" s="29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26"/>
      <c r="IQ94" s="26"/>
      <c r="IR94" s="26"/>
      <c r="IS94" s="26"/>
      <c r="IT94" s="26"/>
      <c r="IU94" s="26"/>
      <c r="IV94" s="26"/>
    </row>
    <row r="95" spans="1:256" ht="30.75">
      <c r="A95" s="30"/>
      <c r="B95" s="30"/>
      <c r="C95" s="30"/>
      <c r="D95" s="29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26"/>
      <c r="IQ95" s="26"/>
      <c r="IR95" s="26"/>
      <c r="IS95" s="26"/>
      <c r="IT95" s="26"/>
      <c r="IU95" s="26"/>
      <c r="IV95" s="26"/>
    </row>
    <row r="96" spans="1:256" ht="30.75">
      <c r="A96" s="30"/>
      <c r="B96" s="30"/>
      <c r="C96" s="30"/>
      <c r="D96" s="29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  <c r="IN96" s="30"/>
      <c r="IO96" s="30"/>
      <c r="IP96" s="26"/>
      <c r="IQ96" s="26"/>
      <c r="IR96" s="26"/>
      <c r="IS96" s="26"/>
      <c r="IT96" s="26"/>
      <c r="IU96" s="26"/>
      <c r="IV96" s="26"/>
    </row>
    <row r="97" spans="1:256" ht="30.75">
      <c r="A97" s="30"/>
      <c r="B97" s="30"/>
      <c r="C97" s="30"/>
      <c r="D97" s="29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  <c r="IN97" s="30"/>
      <c r="IO97" s="30"/>
      <c r="IP97" s="26"/>
      <c r="IQ97" s="26"/>
      <c r="IR97" s="26"/>
      <c r="IS97" s="26"/>
      <c r="IT97" s="26"/>
      <c r="IU97" s="26"/>
      <c r="IV97" s="26"/>
    </row>
    <row r="98" spans="1:256" ht="30.75">
      <c r="A98" s="30"/>
      <c r="B98" s="30"/>
      <c r="C98" s="30"/>
      <c r="D98" s="29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  <c r="IA98" s="30"/>
      <c r="IB98" s="30"/>
      <c r="IC98" s="30"/>
      <c r="ID98" s="30"/>
      <c r="IE98" s="30"/>
      <c r="IF98" s="30"/>
      <c r="IG98" s="30"/>
      <c r="IH98" s="30"/>
      <c r="II98" s="30"/>
      <c r="IJ98" s="30"/>
      <c r="IK98" s="30"/>
      <c r="IL98" s="30"/>
      <c r="IM98" s="30"/>
      <c r="IN98" s="30"/>
      <c r="IO98" s="30"/>
      <c r="IP98" s="26"/>
      <c r="IQ98" s="26"/>
      <c r="IR98" s="26"/>
      <c r="IS98" s="26"/>
      <c r="IT98" s="26"/>
      <c r="IU98" s="26"/>
      <c r="IV98" s="26"/>
    </row>
    <row r="99" spans="1:256" ht="30.75">
      <c r="A99" s="30"/>
      <c r="B99" s="30"/>
      <c r="C99" s="30"/>
      <c r="D99" s="29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26"/>
      <c r="IQ99" s="26"/>
      <c r="IR99" s="26"/>
      <c r="IS99" s="26"/>
      <c r="IT99" s="26"/>
      <c r="IU99" s="26"/>
      <c r="IV99" s="26"/>
    </row>
    <row r="100" spans="1:256" ht="30.75">
      <c r="A100" s="30"/>
      <c r="B100" s="30"/>
      <c r="C100" s="30"/>
      <c r="D100" s="29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  <c r="IN100" s="30"/>
      <c r="IO100" s="30"/>
      <c r="IP100" s="26"/>
      <c r="IQ100" s="26"/>
      <c r="IR100" s="26"/>
      <c r="IS100" s="26"/>
      <c r="IT100" s="26"/>
      <c r="IU100" s="26"/>
      <c r="IV100" s="26"/>
    </row>
    <row r="101" spans="1:256" ht="30.75">
      <c r="A101" s="30"/>
      <c r="B101" s="30"/>
      <c r="C101" s="30"/>
      <c r="D101" s="29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/>
      <c r="IM101" s="30"/>
      <c r="IN101" s="30"/>
      <c r="IO101" s="30"/>
      <c r="IP101" s="26"/>
      <c r="IQ101" s="26"/>
      <c r="IR101" s="26"/>
      <c r="IS101" s="26"/>
      <c r="IT101" s="26"/>
      <c r="IU101" s="26"/>
      <c r="IV101" s="26"/>
    </row>
    <row r="102" spans="1:256" ht="30.75">
      <c r="A102" s="30"/>
      <c r="B102" s="30"/>
      <c r="C102" s="30"/>
      <c r="D102" s="29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  <c r="IM102" s="30"/>
      <c r="IN102" s="30"/>
      <c r="IO102" s="30"/>
      <c r="IP102" s="26"/>
      <c r="IQ102" s="26"/>
      <c r="IR102" s="26"/>
      <c r="IS102" s="26"/>
      <c r="IT102" s="26"/>
      <c r="IU102" s="26"/>
      <c r="IV102" s="26"/>
    </row>
    <row r="103" spans="1:256" ht="30.75">
      <c r="A103" s="30"/>
      <c r="B103" s="30"/>
      <c r="C103" s="30"/>
      <c r="D103" s="29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  <c r="IN103" s="30"/>
      <c r="IO103" s="30"/>
      <c r="IP103" s="26"/>
      <c r="IQ103" s="26"/>
      <c r="IR103" s="26"/>
      <c r="IS103" s="26"/>
      <c r="IT103" s="26"/>
      <c r="IU103" s="26"/>
      <c r="IV103" s="26"/>
    </row>
    <row r="104" spans="1:256" ht="30.75">
      <c r="A104" s="30"/>
      <c r="B104" s="30"/>
      <c r="C104" s="30"/>
      <c r="D104" s="29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26"/>
      <c r="IQ104" s="26"/>
      <c r="IR104" s="26"/>
      <c r="IS104" s="26"/>
      <c r="IT104" s="26"/>
      <c r="IU104" s="26"/>
      <c r="IV104" s="26"/>
    </row>
    <row r="105" spans="1:256" ht="30.75">
      <c r="A105" s="30"/>
      <c r="B105" s="30"/>
      <c r="C105" s="30"/>
      <c r="D105" s="29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26"/>
      <c r="IQ105" s="26"/>
      <c r="IR105" s="26"/>
      <c r="IS105" s="26"/>
      <c r="IT105" s="26"/>
      <c r="IU105" s="26"/>
      <c r="IV105" s="26"/>
    </row>
    <row r="106" spans="1:256" ht="30.75">
      <c r="A106" s="30"/>
      <c r="B106" s="30"/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26"/>
      <c r="IQ106" s="26"/>
      <c r="IR106" s="26"/>
      <c r="IS106" s="26"/>
      <c r="IT106" s="26"/>
      <c r="IU106" s="26"/>
      <c r="IV106" s="26"/>
    </row>
    <row r="107" spans="1:256" ht="30.75">
      <c r="A107" s="30"/>
      <c r="B107" s="30"/>
      <c r="C107" s="30"/>
      <c r="D107" s="29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26"/>
      <c r="IQ107" s="26"/>
      <c r="IR107" s="26"/>
      <c r="IS107" s="26"/>
      <c r="IT107" s="26"/>
      <c r="IU107" s="26"/>
      <c r="IV107" s="26"/>
    </row>
    <row r="108" spans="1:256" ht="30.75">
      <c r="A108" s="30"/>
      <c r="B108" s="30"/>
      <c r="C108" s="30"/>
      <c r="D108" s="29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26"/>
      <c r="IQ108" s="26"/>
      <c r="IR108" s="26"/>
      <c r="IS108" s="26"/>
      <c r="IT108" s="26"/>
      <c r="IU108" s="26"/>
      <c r="IV108" s="26"/>
    </row>
    <row r="109" spans="1:256" ht="30.75">
      <c r="A109" s="30"/>
      <c r="B109" s="30"/>
      <c r="C109" s="30"/>
      <c r="D109" s="29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26"/>
      <c r="IQ109" s="26"/>
      <c r="IR109" s="26"/>
      <c r="IS109" s="26"/>
      <c r="IT109" s="26"/>
      <c r="IU109" s="26"/>
      <c r="IV109" s="26"/>
    </row>
    <row r="110" spans="1:256" ht="30.75">
      <c r="A110" s="30"/>
      <c r="B110" s="30"/>
      <c r="C110" s="30"/>
      <c r="D110" s="29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26"/>
      <c r="IQ110" s="26"/>
      <c r="IR110" s="26"/>
      <c r="IS110" s="26"/>
      <c r="IT110" s="26"/>
      <c r="IU110" s="26"/>
      <c r="IV110" s="26"/>
    </row>
    <row r="111" spans="1:256" ht="30.75">
      <c r="A111" s="30"/>
      <c r="B111" s="30"/>
      <c r="C111" s="30"/>
      <c r="D111" s="29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26"/>
      <c r="IQ111" s="26"/>
      <c r="IR111" s="26"/>
      <c r="IS111" s="26"/>
      <c r="IT111" s="26"/>
      <c r="IU111" s="26"/>
      <c r="IV111" s="26"/>
    </row>
    <row r="112" spans="1:256" ht="30.75">
      <c r="A112" s="30"/>
      <c r="B112" s="30"/>
      <c r="C112" s="30"/>
      <c r="D112" s="29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26"/>
      <c r="IQ112" s="26"/>
      <c r="IR112" s="26"/>
      <c r="IS112" s="26"/>
      <c r="IT112" s="26"/>
      <c r="IU112" s="26"/>
      <c r="IV112" s="26"/>
    </row>
    <row r="113" spans="1:256" ht="30.75">
      <c r="A113" s="30"/>
      <c r="B113" s="30"/>
      <c r="C113" s="30"/>
      <c r="D113" s="29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26"/>
      <c r="IQ113" s="26"/>
      <c r="IR113" s="26"/>
      <c r="IS113" s="26"/>
      <c r="IT113" s="26"/>
      <c r="IU113" s="26"/>
      <c r="IV113" s="26"/>
    </row>
    <row r="114" spans="1:256" ht="30.75">
      <c r="A114" s="30"/>
      <c r="B114" s="30"/>
      <c r="C114" s="30"/>
      <c r="D114" s="29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26"/>
      <c r="IQ114" s="26"/>
      <c r="IR114" s="26"/>
      <c r="IS114" s="26"/>
      <c r="IT114" s="26"/>
      <c r="IU114" s="26"/>
      <c r="IV114" s="26"/>
    </row>
    <row r="115" spans="1:256" ht="30.75">
      <c r="A115" s="30"/>
      <c r="B115" s="30"/>
      <c r="C115" s="30"/>
      <c r="D115" s="29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26"/>
      <c r="IQ115" s="26"/>
      <c r="IR115" s="26"/>
      <c r="IS115" s="26"/>
      <c r="IT115" s="26"/>
      <c r="IU115" s="26"/>
      <c r="IV115" s="26"/>
    </row>
    <row r="116" spans="1:256" ht="30.75">
      <c r="A116" s="30"/>
      <c r="B116" s="30"/>
      <c r="C116" s="30"/>
      <c r="D116" s="29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26"/>
      <c r="IQ116" s="26"/>
      <c r="IR116" s="26"/>
      <c r="IS116" s="26"/>
      <c r="IT116" s="26"/>
      <c r="IU116" s="26"/>
      <c r="IV116" s="26"/>
    </row>
    <row r="117" spans="1:256" ht="30.75">
      <c r="A117" s="30"/>
      <c r="B117" s="30"/>
      <c r="C117" s="30"/>
      <c r="D117" s="29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26"/>
      <c r="IQ117" s="26"/>
      <c r="IR117" s="26"/>
      <c r="IS117" s="26"/>
      <c r="IT117" s="26"/>
      <c r="IU117" s="26"/>
      <c r="IV117" s="26"/>
    </row>
    <row r="118" spans="1:256" ht="30.75">
      <c r="A118" s="30"/>
      <c r="B118" s="30"/>
      <c r="C118" s="30"/>
      <c r="D118" s="29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26"/>
      <c r="IQ118" s="26"/>
      <c r="IR118" s="26"/>
      <c r="IS118" s="26"/>
      <c r="IT118" s="26"/>
      <c r="IU118" s="26"/>
      <c r="IV118" s="26"/>
    </row>
    <row r="119" spans="1:256" ht="30.75">
      <c r="A119" s="30"/>
      <c r="B119" s="30"/>
      <c r="C119" s="30"/>
      <c r="D119" s="29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26"/>
      <c r="IQ119" s="26"/>
      <c r="IR119" s="26"/>
      <c r="IS119" s="26"/>
      <c r="IT119" s="26"/>
      <c r="IU119" s="26"/>
      <c r="IV119" s="26"/>
    </row>
    <row r="120" spans="1:256" ht="30.75">
      <c r="A120" s="30"/>
      <c r="B120" s="30"/>
      <c r="C120" s="30"/>
      <c r="D120" s="29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26"/>
      <c r="IQ120" s="26"/>
      <c r="IR120" s="26"/>
      <c r="IS120" s="26"/>
      <c r="IT120" s="26"/>
      <c r="IU120" s="26"/>
      <c r="IV120" s="26"/>
    </row>
    <row r="121" spans="1:256" ht="30.75">
      <c r="A121" s="30"/>
      <c r="B121" s="30"/>
      <c r="C121" s="30"/>
      <c r="D121" s="29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26"/>
      <c r="IQ121" s="26"/>
      <c r="IR121" s="26"/>
      <c r="IS121" s="26"/>
      <c r="IT121" s="26"/>
      <c r="IU121" s="26"/>
      <c r="IV121" s="26"/>
    </row>
    <row r="122" spans="1:256" ht="30.75">
      <c r="A122" s="30"/>
      <c r="B122" s="30"/>
      <c r="C122" s="30"/>
      <c r="D122" s="29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26"/>
      <c r="IQ122" s="26"/>
      <c r="IR122" s="26"/>
      <c r="IS122" s="26"/>
      <c r="IT122" s="26"/>
      <c r="IU122" s="26"/>
      <c r="IV122" s="26"/>
    </row>
    <row r="123" spans="1:256" ht="30.75">
      <c r="A123" s="30"/>
      <c r="B123" s="30"/>
      <c r="C123" s="30"/>
      <c r="D123" s="29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26"/>
      <c r="IQ123" s="26"/>
      <c r="IR123" s="26"/>
      <c r="IS123" s="26"/>
      <c r="IT123" s="26"/>
      <c r="IU123" s="26"/>
      <c r="IV123" s="26"/>
    </row>
    <row r="124" spans="1:256" ht="30.75">
      <c r="A124" s="30"/>
      <c r="B124" s="30"/>
      <c r="C124" s="30"/>
      <c r="D124" s="29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26"/>
      <c r="IQ124" s="26"/>
      <c r="IR124" s="26"/>
      <c r="IS124" s="26"/>
      <c r="IT124" s="26"/>
      <c r="IU124" s="26"/>
      <c r="IV124" s="26"/>
    </row>
    <row r="125" spans="1:256" ht="30.75">
      <c r="A125" s="30"/>
      <c r="B125" s="30"/>
      <c r="C125" s="30"/>
      <c r="D125" s="29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26"/>
      <c r="IQ125" s="26"/>
      <c r="IR125" s="26"/>
      <c r="IS125" s="26"/>
      <c r="IT125" s="26"/>
      <c r="IU125" s="26"/>
      <c r="IV125" s="26"/>
    </row>
    <row r="126" spans="1:256" ht="30.75">
      <c r="A126" s="30"/>
      <c r="B126" s="30"/>
      <c r="C126" s="30"/>
      <c r="D126" s="29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26"/>
      <c r="IQ126" s="26"/>
      <c r="IR126" s="26"/>
      <c r="IS126" s="26"/>
      <c r="IT126" s="26"/>
      <c r="IU126" s="26"/>
      <c r="IV126" s="26"/>
    </row>
    <row r="127" spans="1:256" ht="30.75">
      <c r="A127" s="30"/>
      <c r="B127" s="30"/>
      <c r="C127" s="30"/>
      <c r="D127" s="29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  <c r="IL127" s="30"/>
      <c r="IM127" s="30"/>
      <c r="IN127" s="30"/>
      <c r="IO127" s="30"/>
      <c r="IP127" s="26"/>
      <c r="IQ127" s="26"/>
      <c r="IR127" s="26"/>
      <c r="IS127" s="26"/>
      <c r="IT127" s="26"/>
      <c r="IU127" s="26"/>
      <c r="IV127" s="26"/>
    </row>
    <row r="128" spans="1:256" ht="30.75">
      <c r="A128" s="30"/>
      <c r="B128" s="30"/>
      <c r="C128" s="30"/>
      <c r="D128" s="29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26"/>
      <c r="IQ128" s="26"/>
      <c r="IR128" s="26"/>
      <c r="IS128" s="26"/>
      <c r="IT128" s="26"/>
      <c r="IU128" s="26"/>
      <c r="IV128" s="26"/>
    </row>
    <row r="129" spans="1:256" ht="30.75">
      <c r="A129" s="30"/>
      <c r="B129" s="30"/>
      <c r="C129" s="30"/>
      <c r="D129" s="29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26"/>
      <c r="IQ129" s="26"/>
      <c r="IR129" s="26"/>
      <c r="IS129" s="26"/>
      <c r="IT129" s="26"/>
      <c r="IU129" s="26"/>
      <c r="IV129" s="26"/>
    </row>
    <row r="130" spans="1:256" ht="30.75">
      <c r="A130" s="30"/>
      <c r="B130" s="30"/>
      <c r="C130" s="30"/>
      <c r="D130" s="29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30"/>
      <c r="IM130" s="30"/>
      <c r="IN130" s="30"/>
      <c r="IO130" s="30"/>
      <c r="IP130" s="26"/>
      <c r="IQ130" s="26"/>
      <c r="IR130" s="26"/>
      <c r="IS130" s="26"/>
      <c r="IT130" s="26"/>
      <c r="IU130" s="26"/>
      <c r="IV130" s="26"/>
    </row>
    <row r="131" spans="1:256" ht="30.75">
      <c r="A131" s="30"/>
      <c r="B131" s="30"/>
      <c r="C131" s="30"/>
      <c r="D131" s="29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  <c r="IG131" s="30"/>
      <c r="IH131" s="30"/>
      <c r="II131" s="30"/>
      <c r="IJ131" s="30"/>
      <c r="IK131" s="30"/>
      <c r="IL131" s="30"/>
      <c r="IM131" s="30"/>
      <c r="IN131" s="30"/>
      <c r="IO131" s="30"/>
      <c r="IP131" s="26"/>
      <c r="IQ131" s="26"/>
      <c r="IR131" s="26"/>
      <c r="IS131" s="26"/>
      <c r="IT131" s="26"/>
      <c r="IU131" s="26"/>
      <c r="IV131" s="26"/>
    </row>
    <row r="132" spans="1:256" ht="30.75">
      <c r="A132" s="30"/>
      <c r="B132" s="30"/>
      <c r="C132" s="30"/>
      <c r="D132" s="29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0"/>
      <c r="IE132" s="30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26"/>
      <c r="IQ132" s="26"/>
      <c r="IR132" s="26"/>
      <c r="IS132" s="26"/>
      <c r="IT132" s="26"/>
      <c r="IU132" s="26"/>
      <c r="IV132" s="26"/>
    </row>
    <row r="133" spans="1:256" ht="30.75">
      <c r="A133" s="30"/>
      <c r="B133" s="30"/>
      <c r="C133" s="30"/>
      <c r="D133" s="29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  <c r="HW133" s="30"/>
      <c r="HX133" s="30"/>
      <c r="HY133" s="30"/>
      <c r="HZ133" s="30"/>
      <c r="IA133" s="30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  <c r="IN133" s="30"/>
      <c r="IO133" s="30"/>
      <c r="IP133" s="26"/>
      <c r="IQ133" s="26"/>
      <c r="IR133" s="26"/>
      <c r="IS133" s="26"/>
      <c r="IT133" s="26"/>
      <c r="IU133" s="26"/>
      <c r="IV133" s="26"/>
    </row>
    <row r="134" spans="1:256" ht="30.75">
      <c r="A134" s="30"/>
      <c r="B134" s="30"/>
      <c r="C134" s="30"/>
      <c r="D134" s="29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  <c r="IN134" s="30"/>
      <c r="IO134" s="30"/>
      <c r="IP134" s="26"/>
      <c r="IQ134" s="26"/>
      <c r="IR134" s="26"/>
      <c r="IS134" s="26"/>
      <c r="IT134" s="26"/>
      <c r="IU134" s="26"/>
      <c r="IV134" s="26"/>
    </row>
    <row r="135" spans="1:256" ht="30.75">
      <c r="A135" s="30"/>
      <c r="B135" s="30"/>
      <c r="C135" s="30"/>
      <c r="D135" s="29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  <c r="IA135" s="30"/>
      <c r="IB135" s="30"/>
      <c r="IC135" s="30"/>
      <c r="ID135" s="30"/>
      <c r="IE135" s="30"/>
      <c r="IF135" s="30"/>
      <c r="IG135" s="30"/>
      <c r="IH135" s="30"/>
      <c r="II135" s="30"/>
      <c r="IJ135" s="30"/>
      <c r="IK135" s="30"/>
      <c r="IL135" s="30"/>
      <c r="IM135" s="30"/>
      <c r="IN135" s="30"/>
      <c r="IO135" s="30"/>
      <c r="IP135" s="26"/>
      <c r="IQ135" s="26"/>
      <c r="IR135" s="26"/>
      <c r="IS135" s="26"/>
      <c r="IT135" s="26"/>
      <c r="IU135" s="26"/>
      <c r="IV135" s="26"/>
    </row>
    <row r="136" spans="1:256" ht="30.75">
      <c r="A136" s="30"/>
      <c r="B136" s="30"/>
      <c r="C136" s="30"/>
      <c r="D136" s="29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  <c r="IG136" s="30"/>
      <c r="IH136" s="30"/>
      <c r="II136" s="30"/>
      <c r="IJ136" s="30"/>
      <c r="IK136" s="30"/>
      <c r="IL136" s="30"/>
      <c r="IM136" s="30"/>
      <c r="IN136" s="30"/>
      <c r="IO136" s="30"/>
      <c r="IP136" s="26"/>
      <c r="IQ136" s="26"/>
      <c r="IR136" s="26"/>
      <c r="IS136" s="26"/>
      <c r="IT136" s="26"/>
      <c r="IU136" s="26"/>
      <c r="IV136" s="26"/>
    </row>
    <row r="137" spans="1:256" ht="30.75">
      <c r="A137" s="30"/>
      <c r="B137" s="30"/>
      <c r="C137" s="30"/>
      <c r="D137" s="29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  <c r="HW137" s="30"/>
      <c r="HX137" s="30"/>
      <c r="HY137" s="30"/>
      <c r="HZ137" s="30"/>
      <c r="IA137" s="30"/>
      <c r="IB137" s="30"/>
      <c r="IC137" s="30"/>
      <c r="ID137" s="30"/>
      <c r="IE137" s="30"/>
      <c r="IF137" s="30"/>
      <c r="IG137" s="30"/>
      <c r="IH137" s="30"/>
      <c r="II137" s="30"/>
      <c r="IJ137" s="30"/>
      <c r="IK137" s="30"/>
      <c r="IL137" s="30"/>
      <c r="IM137" s="30"/>
      <c r="IN137" s="30"/>
      <c r="IO137" s="30"/>
      <c r="IP137" s="26"/>
      <c r="IQ137" s="26"/>
      <c r="IR137" s="26"/>
      <c r="IS137" s="26"/>
      <c r="IT137" s="26"/>
      <c r="IU137" s="26"/>
      <c r="IV137" s="26"/>
    </row>
    <row r="138" spans="1:256" ht="30.75">
      <c r="A138" s="30"/>
      <c r="B138" s="30"/>
      <c r="C138" s="30"/>
      <c r="D138" s="29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/>
      <c r="HZ138" s="30"/>
      <c r="IA138" s="30"/>
      <c r="IB138" s="30"/>
      <c r="IC138" s="30"/>
      <c r="ID138" s="30"/>
      <c r="IE138" s="30"/>
      <c r="IF138" s="30"/>
      <c r="IG138" s="30"/>
      <c r="IH138" s="30"/>
      <c r="II138" s="30"/>
      <c r="IJ138" s="30"/>
      <c r="IK138" s="30"/>
      <c r="IL138" s="30"/>
      <c r="IM138" s="30"/>
      <c r="IN138" s="30"/>
      <c r="IO138" s="30"/>
      <c r="IP138" s="26"/>
      <c r="IQ138" s="26"/>
      <c r="IR138" s="26"/>
      <c r="IS138" s="26"/>
      <c r="IT138" s="26"/>
      <c r="IU138" s="26"/>
      <c r="IV138" s="26"/>
    </row>
    <row r="139" spans="1:256" ht="30.75">
      <c r="A139" s="30"/>
      <c r="B139" s="30"/>
      <c r="C139" s="30"/>
      <c r="D139" s="29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26"/>
      <c r="IQ139" s="26"/>
      <c r="IR139" s="26"/>
      <c r="IS139" s="26"/>
      <c r="IT139" s="26"/>
      <c r="IU139" s="26"/>
      <c r="IV139" s="26"/>
    </row>
    <row r="140" spans="1:256" ht="30.75">
      <c r="A140" s="30"/>
      <c r="B140" s="30"/>
      <c r="C140" s="30"/>
      <c r="D140" s="29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26"/>
      <c r="IQ140" s="26"/>
      <c r="IR140" s="26"/>
      <c r="IS140" s="26"/>
      <c r="IT140" s="26"/>
      <c r="IU140" s="26"/>
      <c r="IV140" s="26"/>
    </row>
    <row r="141" spans="1:256" ht="30.75">
      <c r="A141" s="30"/>
      <c r="B141" s="30"/>
      <c r="C141" s="30"/>
      <c r="D141" s="29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26"/>
      <c r="IQ141" s="26"/>
      <c r="IR141" s="26"/>
      <c r="IS141" s="26"/>
      <c r="IT141" s="26"/>
      <c r="IU141" s="26"/>
      <c r="IV141" s="26"/>
    </row>
    <row r="142" spans="1:256" ht="30.75">
      <c r="A142" s="30"/>
      <c r="B142" s="30"/>
      <c r="C142" s="30"/>
      <c r="D142" s="29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26"/>
      <c r="IQ142" s="26"/>
      <c r="IR142" s="26"/>
      <c r="IS142" s="26"/>
      <c r="IT142" s="26"/>
      <c r="IU142" s="26"/>
      <c r="IV142" s="26"/>
    </row>
    <row r="143" spans="1:256" ht="30.75">
      <c r="A143" s="30"/>
      <c r="B143" s="30"/>
      <c r="C143" s="30"/>
      <c r="D143" s="29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26"/>
      <c r="IQ143" s="26"/>
      <c r="IR143" s="26"/>
      <c r="IS143" s="26"/>
      <c r="IT143" s="26"/>
      <c r="IU143" s="26"/>
      <c r="IV143" s="26"/>
    </row>
    <row r="144" spans="1:256" ht="30.75">
      <c r="A144" s="30"/>
      <c r="B144" s="30"/>
      <c r="C144" s="30"/>
      <c r="D144" s="29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26"/>
      <c r="IQ144" s="26"/>
      <c r="IR144" s="26"/>
      <c r="IS144" s="26"/>
      <c r="IT144" s="26"/>
      <c r="IU144" s="26"/>
      <c r="IV144" s="26"/>
    </row>
    <row r="145" spans="1:256" ht="30.75">
      <c r="A145" s="30"/>
      <c r="B145" s="30"/>
      <c r="C145" s="30"/>
      <c r="D145" s="29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  <c r="IG145" s="30"/>
      <c r="IH145" s="30"/>
      <c r="II145" s="30"/>
      <c r="IJ145" s="30"/>
      <c r="IK145" s="30"/>
      <c r="IL145" s="30"/>
      <c r="IM145" s="30"/>
      <c r="IN145" s="30"/>
      <c r="IO145" s="30"/>
      <c r="IP145" s="26"/>
      <c r="IQ145" s="26"/>
      <c r="IR145" s="26"/>
      <c r="IS145" s="26"/>
      <c r="IT145" s="26"/>
      <c r="IU145" s="26"/>
      <c r="IV145" s="26"/>
    </row>
    <row r="146" spans="1:256" ht="30.75">
      <c r="A146" s="30"/>
      <c r="B146" s="30"/>
      <c r="C146" s="30"/>
      <c r="D146" s="29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  <c r="IB146" s="30"/>
      <c r="IC146" s="30"/>
      <c r="ID146" s="30"/>
      <c r="IE146" s="30"/>
      <c r="IF146" s="30"/>
      <c r="IG146" s="30"/>
      <c r="IH146" s="30"/>
      <c r="II146" s="30"/>
      <c r="IJ146" s="30"/>
      <c r="IK146" s="30"/>
      <c r="IL146" s="30"/>
      <c r="IM146" s="30"/>
      <c r="IN146" s="30"/>
      <c r="IO146" s="30"/>
      <c r="IP146" s="26"/>
      <c r="IQ146" s="26"/>
      <c r="IR146" s="26"/>
      <c r="IS146" s="26"/>
      <c r="IT146" s="26"/>
      <c r="IU146" s="26"/>
      <c r="IV146" s="26"/>
    </row>
    <row r="147" spans="1:256" ht="30.75">
      <c r="A147" s="30"/>
      <c r="B147" s="30"/>
      <c r="C147" s="30"/>
      <c r="D147" s="29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  <c r="IG147" s="30"/>
      <c r="IH147" s="30"/>
      <c r="II147" s="30"/>
      <c r="IJ147" s="30"/>
      <c r="IK147" s="30"/>
      <c r="IL147" s="30"/>
      <c r="IM147" s="30"/>
      <c r="IN147" s="30"/>
      <c r="IO147" s="30"/>
      <c r="IP147" s="26"/>
      <c r="IQ147" s="26"/>
      <c r="IR147" s="26"/>
      <c r="IS147" s="26"/>
      <c r="IT147" s="26"/>
      <c r="IU147" s="26"/>
      <c r="IV147" s="26"/>
    </row>
    <row r="148" spans="1:256" ht="30.75">
      <c r="A148" s="30"/>
      <c r="B148" s="30"/>
      <c r="C148" s="30"/>
      <c r="D148" s="29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  <c r="IP148" s="26"/>
      <c r="IQ148" s="26"/>
      <c r="IR148" s="26"/>
      <c r="IS148" s="26"/>
      <c r="IT148" s="26"/>
      <c r="IU148" s="26"/>
      <c r="IV148" s="26"/>
    </row>
    <row r="149" spans="1:256" ht="30.75">
      <c r="A149" s="30"/>
      <c r="B149" s="30"/>
      <c r="C149" s="30"/>
      <c r="D149" s="29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  <c r="IP149" s="26"/>
      <c r="IQ149" s="26"/>
      <c r="IR149" s="26"/>
      <c r="IS149" s="26"/>
      <c r="IT149" s="26"/>
      <c r="IU149" s="26"/>
      <c r="IV149" s="26"/>
    </row>
    <row r="150" spans="1:256" ht="30.75">
      <c r="A150" s="30"/>
      <c r="B150" s="30"/>
      <c r="C150" s="30"/>
      <c r="D150" s="29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  <c r="II150" s="30"/>
      <c r="IJ150" s="30"/>
      <c r="IK150" s="30"/>
      <c r="IL150" s="30"/>
      <c r="IM150" s="30"/>
      <c r="IN150" s="30"/>
      <c r="IO150" s="30"/>
      <c r="IP150" s="26"/>
      <c r="IQ150" s="26"/>
      <c r="IR150" s="26"/>
      <c r="IS150" s="26"/>
      <c r="IT150" s="26"/>
      <c r="IU150" s="26"/>
      <c r="IV150" s="26"/>
    </row>
    <row r="151" spans="1:256" ht="30.75">
      <c r="A151" s="30"/>
      <c r="B151" s="30"/>
      <c r="C151" s="30"/>
      <c r="D151" s="29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  <c r="IA151" s="30"/>
      <c r="IB151" s="30"/>
      <c r="IC151" s="30"/>
      <c r="ID151" s="30"/>
      <c r="IE151" s="30"/>
      <c r="IF151" s="30"/>
      <c r="IG151" s="30"/>
      <c r="IH151" s="30"/>
      <c r="II151" s="30"/>
      <c r="IJ151" s="30"/>
      <c r="IK151" s="30"/>
      <c r="IL151" s="30"/>
      <c r="IM151" s="30"/>
      <c r="IN151" s="30"/>
      <c r="IO151" s="30"/>
      <c r="IP151" s="26"/>
      <c r="IQ151" s="26"/>
      <c r="IR151" s="26"/>
      <c r="IS151" s="26"/>
      <c r="IT151" s="26"/>
      <c r="IU151" s="26"/>
      <c r="IV151" s="26"/>
    </row>
    <row r="152" spans="1:256" ht="30.75">
      <c r="A152" s="30"/>
      <c r="B152" s="30"/>
      <c r="C152" s="30"/>
      <c r="D152" s="29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  <c r="IA152" s="30"/>
      <c r="IB152" s="30"/>
      <c r="IC152" s="30"/>
      <c r="ID152" s="30"/>
      <c r="IE152" s="30"/>
      <c r="IF152" s="30"/>
      <c r="IG152" s="30"/>
      <c r="IH152" s="30"/>
      <c r="II152" s="30"/>
      <c r="IJ152" s="30"/>
      <c r="IK152" s="30"/>
      <c r="IL152" s="30"/>
      <c r="IM152" s="30"/>
      <c r="IN152" s="30"/>
      <c r="IO152" s="30"/>
      <c r="IP152" s="26"/>
      <c r="IQ152" s="26"/>
      <c r="IR152" s="26"/>
      <c r="IS152" s="26"/>
      <c r="IT152" s="26"/>
      <c r="IU152" s="26"/>
      <c r="IV152" s="26"/>
    </row>
    <row r="153" spans="1:256" ht="30.75">
      <c r="A153" s="30"/>
      <c r="B153" s="30"/>
      <c r="C153" s="30"/>
      <c r="D153" s="29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O153" s="30"/>
      <c r="HP153" s="30"/>
      <c r="HQ153" s="30"/>
      <c r="HR153" s="30"/>
      <c r="HS153" s="30"/>
      <c r="HT153" s="30"/>
      <c r="HU153" s="30"/>
      <c r="HV153" s="30"/>
      <c r="HW153" s="30"/>
      <c r="HX153" s="30"/>
      <c r="HY153" s="30"/>
      <c r="HZ153" s="30"/>
      <c r="IA153" s="30"/>
      <c r="IB153" s="30"/>
      <c r="IC153" s="30"/>
      <c r="ID153" s="30"/>
      <c r="IE153" s="30"/>
      <c r="IF153" s="30"/>
      <c r="IG153" s="30"/>
      <c r="IH153" s="30"/>
      <c r="II153" s="30"/>
      <c r="IJ153" s="30"/>
      <c r="IK153" s="30"/>
      <c r="IL153" s="30"/>
      <c r="IM153" s="30"/>
      <c r="IN153" s="30"/>
      <c r="IO153" s="30"/>
      <c r="IP153" s="26"/>
      <c r="IQ153" s="26"/>
      <c r="IR153" s="26"/>
      <c r="IS153" s="26"/>
      <c r="IT153" s="26"/>
      <c r="IU153" s="26"/>
      <c r="IV153" s="26"/>
    </row>
    <row r="154" spans="1:256" ht="30.75">
      <c r="A154" s="30"/>
      <c r="B154" s="30"/>
      <c r="C154" s="30"/>
      <c r="D154" s="29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/>
      <c r="HE154" s="30"/>
      <c r="HF154" s="30"/>
      <c r="HG154" s="30"/>
      <c r="HH154" s="30"/>
      <c r="HI154" s="30"/>
      <c r="HJ154" s="30"/>
      <c r="HK154" s="30"/>
      <c r="HL154" s="30"/>
      <c r="HM154" s="30"/>
      <c r="HN154" s="30"/>
      <c r="HO154" s="30"/>
      <c r="HP154" s="30"/>
      <c r="HQ154" s="30"/>
      <c r="HR154" s="30"/>
      <c r="HS154" s="30"/>
      <c r="HT154" s="30"/>
      <c r="HU154" s="30"/>
      <c r="HV154" s="30"/>
      <c r="HW154" s="30"/>
      <c r="HX154" s="30"/>
      <c r="HY154" s="30"/>
      <c r="HZ154" s="30"/>
      <c r="IA154" s="30"/>
      <c r="IB154" s="30"/>
      <c r="IC154" s="30"/>
      <c r="ID154" s="30"/>
      <c r="IE154" s="30"/>
      <c r="IF154" s="30"/>
      <c r="IG154" s="30"/>
      <c r="IH154" s="30"/>
      <c r="II154" s="30"/>
      <c r="IJ154" s="30"/>
      <c r="IK154" s="30"/>
      <c r="IL154" s="30"/>
      <c r="IM154" s="30"/>
      <c r="IN154" s="30"/>
      <c r="IO154" s="30"/>
      <c r="IP154" s="26"/>
      <c r="IQ154" s="26"/>
      <c r="IR154" s="26"/>
      <c r="IS154" s="26"/>
      <c r="IT154" s="26"/>
      <c r="IU154" s="26"/>
      <c r="IV154" s="26"/>
    </row>
    <row r="155" spans="1:256" ht="30.75">
      <c r="A155" s="30"/>
      <c r="B155" s="30"/>
      <c r="C155" s="30"/>
      <c r="D155" s="29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30"/>
      <c r="GX155" s="30"/>
      <c r="GY155" s="30"/>
      <c r="GZ155" s="30"/>
      <c r="HA155" s="30"/>
      <c r="HB155" s="30"/>
      <c r="HC155" s="30"/>
      <c r="HD155" s="30"/>
      <c r="HE155" s="30"/>
      <c r="HF155" s="30"/>
      <c r="HG155" s="30"/>
      <c r="HH155" s="30"/>
      <c r="HI155" s="30"/>
      <c r="HJ155" s="30"/>
      <c r="HK155" s="30"/>
      <c r="HL155" s="30"/>
      <c r="HM155" s="30"/>
      <c r="HN155" s="30"/>
      <c r="HO155" s="30"/>
      <c r="HP155" s="30"/>
      <c r="HQ155" s="30"/>
      <c r="HR155" s="30"/>
      <c r="HS155" s="30"/>
      <c r="HT155" s="30"/>
      <c r="HU155" s="30"/>
      <c r="HV155" s="30"/>
      <c r="HW155" s="30"/>
      <c r="HX155" s="30"/>
      <c r="HY155" s="30"/>
      <c r="HZ155" s="30"/>
      <c r="IA155" s="30"/>
      <c r="IB155" s="30"/>
      <c r="IC155" s="30"/>
      <c r="ID155" s="30"/>
      <c r="IE155" s="30"/>
      <c r="IF155" s="30"/>
      <c r="IG155" s="30"/>
      <c r="IH155" s="30"/>
      <c r="II155" s="30"/>
      <c r="IJ155" s="30"/>
      <c r="IK155" s="30"/>
      <c r="IL155" s="30"/>
      <c r="IM155" s="30"/>
      <c r="IN155" s="30"/>
      <c r="IO155" s="30"/>
      <c r="IP155" s="26"/>
      <c r="IQ155" s="26"/>
      <c r="IR155" s="26"/>
      <c r="IS155" s="26"/>
      <c r="IT155" s="26"/>
      <c r="IU155" s="26"/>
      <c r="IV155" s="26"/>
    </row>
    <row r="156" spans="1:256" ht="30.75">
      <c r="A156" s="30"/>
      <c r="B156" s="30"/>
      <c r="C156" s="30"/>
      <c r="D156" s="29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O156" s="30"/>
      <c r="HP156" s="30"/>
      <c r="HQ156" s="30"/>
      <c r="HR156" s="30"/>
      <c r="HS156" s="30"/>
      <c r="HT156" s="30"/>
      <c r="HU156" s="30"/>
      <c r="HV156" s="30"/>
      <c r="HW156" s="30"/>
      <c r="HX156" s="30"/>
      <c r="HY156" s="30"/>
      <c r="HZ156" s="30"/>
      <c r="IA156" s="30"/>
      <c r="IB156" s="30"/>
      <c r="IC156" s="30"/>
      <c r="ID156" s="30"/>
      <c r="IE156" s="30"/>
      <c r="IF156" s="30"/>
      <c r="IG156" s="30"/>
      <c r="IH156" s="30"/>
      <c r="II156" s="30"/>
      <c r="IJ156" s="30"/>
      <c r="IK156" s="30"/>
      <c r="IL156" s="30"/>
      <c r="IM156" s="30"/>
      <c r="IN156" s="30"/>
      <c r="IO156" s="30"/>
      <c r="IP156" s="26"/>
      <c r="IQ156" s="26"/>
      <c r="IR156" s="26"/>
      <c r="IS156" s="26"/>
      <c r="IT156" s="26"/>
      <c r="IU156" s="26"/>
      <c r="IV156" s="26"/>
    </row>
    <row r="157" spans="1:256" ht="30.75">
      <c r="A157" s="30"/>
      <c r="B157" s="30"/>
      <c r="C157" s="30"/>
      <c r="D157" s="29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  <c r="II157" s="30"/>
      <c r="IJ157" s="30"/>
      <c r="IK157" s="30"/>
      <c r="IL157" s="30"/>
      <c r="IM157" s="30"/>
      <c r="IN157" s="30"/>
      <c r="IO157" s="30"/>
      <c r="IP157" s="26"/>
      <c r="IQ157" s="26"/>
      <c r="IR157" s="26"/>
      <c r="IS157" s="26"/>
      <c r="IT157" s="26"/>
      <c r="IU157" s="26"/>
      <c r="IV157" s="26"/>
    </row>
    <row r="158" spans="1:256" ht="30.75">
      <c r="A158" s="30"/>
      <c r="B158" s="30"/>
      <c r="C158" s="30"/>
      <c r="D158" s="29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30"/>
      <c r="GR158" s="30"/>
      <c r="GS158" s="30"/>
      <c r="GT158" s="30"/>
      <c r="GU158" s="30"/>
      <c r="GV158" s="30"/>
      <c r="GW158" s="30"/>
      <c r="GX158" s="30"/>
      <c r="GY158" s="30"/>
      <c r="GZ158" s="30"/>
      <c r="HA158" s="30"/>
      <c r="HB158" s="30"/>
      <c r="HC158" s="30"/>
      <c r="HD158" s="30"/>
      <c r="HE158" s="30"/>
      <c r="HF158" s="30"/>
      <c r="HG158" s="30"/>
      <c r="HH158" s="30"/>
      <c r="HI158" s="30"/>
      <c r="HJ158" s="30"/>
      <c r="HK158" s="30"/>
      <c r="HL158" s="30"/>
      <c r="HM158" s="30"/>
      <c r="HN158" s="30"/>
      <c r="HO158" s="30"/>
      <c r="HP158" s="30"/>
      <c r="HQ158" s="30"/>
      <c r="HR158" s="30"/>
      <c r="HS158" s="30"/>
      <c r="HT158" s="30"/>
      <c r="HU158" s="30"/>
      <c r="HV158" s="30"/>
      <c r="HW158" s="30"/>
      <c r="HX158" s="30"/>
      <c r="HY158" s="30"/>
      <c r="HZ158" s="30"/>
      <c r="IA158" s="30"/>
      <c r="IB158" s="30"/>
      <c r="IC158" s="30"/>
      <c r="ID158" s="30"/>
      <c r="IE158" s="30"/>
      <c r="IF158" s="30"/>
      <c r="IG158" s="30"/>
      <c r="IH158" s="30"/>
      <c r="II158" s="30"/>
      <c r="IJ158" s="30"/>
      <c r="IK158" s="30"/>
      <c r="IL158" s="30"/>
      <c r="IM158" s="30"/>
      <c r="IN158" s="30"/>
      <c r="IO158" s="30"/>
      <c r="IP158" s="26"/>
      <c r="IQ158" s="26"/>
      <c r="IR158" s="26"/>
      <c r="IS158" s="26"/>
      <c r="IT158" s="26"/>
      <c r="IU158" s="26"/>
      <c r="IV158" s="26"/>
    </row>
    <row r="159" spans="1:256" ht="30.75">
      <c r="A159" s="30"/>
      <c r="B159" s="30"/>
      <c r="C159" s="30"/>
      <c r="D159" s="29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A159" s="30"/>
      <c r="HB159" s="30"/>
      <c r="HC159" s="30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/>
      <c r="HO159" s="30"/>
      <c r="HP159" s="30"/>
      <c r="HQ159" s="30"/>
      <c r="HR159" s="30"/>
      <c r="HS159" s="30"/>
      <c r="HT159" s="30"/>
      <c r="HU159" s="30"/>
      <c r="HV159" s="30"/>
      <c r="HW159" s="30"/>
      <c r="HX159" s="30"/>
      <c r="HY159" s="30"/>
      <c r="HZ159" s="30"/>
      <c r="IA159" s="30"/>
      <c r="IB159" s="30"/>
      <c r="IC159" s="30"/>
      <c r="ID159" s="30"/>
      <c r="IE159" s="30"/>
      <c r="IF159" s="30"/>
      <c r="IG159" s="30"/>
      <c r="IH159" s="30"/>
      <c r="II159" s="30"/>
      <c r="IJ159" s="30"/>
      <c r="IK159" s="30"/>
      <c r="IL159" s="30"/>
      <c r="IM159" s="30"/>
      <c r="IN159" s="30"/>
      <c r="IO159" s="30"/>
      <c r="IP159" s="26"/>
      <c r="IQ159" s="26"/>
      <c r="IR159" s="26"/>
      <c r="IS159" s="26"/>
      <c r="IT159" s="26"/>
      <c r="IU159" s="26"/>
      <c r="IV159" s="26"/>
    </row>
    <row r="160" spans="1:256" ht="30.75">
      <c r="A160" s="30"/>
      <c r="B160" s="30"/>
      <c r="C160" s="30"/>
      <c r="D160" s="29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  <c r="HP160" s="30"/>
      <c r="HQ160" s="30"/>
      <c r="HR160" s="30"/>
      <c r="HS160" s="30"/>
      <c r="HT160" s="30"/>
      <c r="HU160" s="30"/>
      <c r="HV160" s="30"/>
      <c r="HW160" s="30"/>
      <c r="HX160" s="30"/>
      <c r="HY160" s="30"/>
      <c r="HZ160" s="30"/>
      <c r="IA160" s="30"/>
      <c r="IB160" s="30"/>
      <c r="IC160" s="30"/>
      <c r="ID160" s="30"/>
      <c r="IE160" s="30"/>
      <c r="IF160" s="30"/>
      <c r="IG160" s="30"/>
      <c r="IH160" s="30"/>
      <c r="II160" s="30"/>
      <c r="IJ160" s="30"/>
      <c r="IK160" s="30"/>
      <c r="IL160" s="30"/>
      <c r="IM160" s="30"/>
      <c r="IN160" s="30"/>
      <c r="IO160" s="30"/>
      <c r="IP160" s="26"/>
      <c r="IQ160" s="26"/>
      <c r="IR160" s="26"/>
      <c r="IS160" s="26"/>
      <c r="IT160" s="26"/>
      <c r="IU160" s="26"/>
      <c r="IV160" s="26"/>
    </row>
    <row r="161" spans="1:256" ht="30.75">
      <c r="A161" s="30"/>
      <c r="B161" s="30"/>
      <c r="C161" s="30"/>
      <c r="D161" s="29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  <c r="HP161" s="30"/>
      <c r="HQ161" s="30"/>
      <c r="HR161" s="30"/>
      <c r="HS161" s="30"/>
      <c r="HT161" s="30"/>
      <c r="HU161" s="30"/>
      <c r="HV161" s="30"/>
      <c r="HW161" s="30"/>
      <c r="HX161" s="30"/>
      <c r="HY161" s="30"/>
      <c r="HZ161" s="30"/>
      <c r="IA161" s="30"/>
      <c r="IB161" s="30"/>
      <c r="IC161" s="30"/>
      <c r="ID161" s="30"/>
      <c r="IE161" s="30"/>
      <c r="IF161" s="30"/>
      <c r="IG161" s="30"/>
      <c r="IH161" s="30"/>
      <c r="II161" s="30"/>
      <c r="IJ161" s="30"/>
      <c r="IK161" s="30"/>
      <c r="IL161" s="30"/>
      <c r="IM161" s="30"/>
      <c r="IN161" s="30"/>
      <c r="IO161" s="30"/>
      <c r="IP161" s="26"/>
      <c r="IQ161" s="26"/>
      <c r="IR161" s="26"/>
      <c r="IS161" s="26"/>
      <c r="IT161" s="26"/>
      <c r="IU161" s="26"/>
      <c r="IV161" s="26"/>
    </row>
    <row r="162" spans="1:256" ht="30.75">
      <c r="A162" s="30"/>
      <c r="B162" s="30"/>
      <c r="C162" s="30"/>
      <c r="D162" s="29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  <c r="IA162" s="30"/>
      <c r="IB162" s="30"/>
      <c r="IC162" s="30"/>
      <c r="ID162" s="30"/>
      <c r="IE162" s="30"/>
      <c r="IF162" s="30"/>
      <c r="IG162" s="30"/>
      <c r="IH162" s="30"/>
      <c r="II162" s="30"/>
      <c r="IJ162" s="30"/>
      <c r="IK162" s="30"/>
      <c r="IL162" s="30"/>
      <c r="IM162" s="30"/>
      <c r="IN162" s="30"/>
      <c r="IO162" s="30"/>
      <c r="IP162" s="26"/>
      <c r="IQ162" s="26"/>
      <c r="IR162" s="26"/>
      <c r="IS162" s="26"/>
      <c r="IT162" s="26"/>
      <c r="IU162" s="26"/>
      <c r="IV162" s="26"/>
    </row>
    <row r="163" spans="1:256" ht="30.75">
      <c r="A163" s="30"/>
      <c r="B163" s="30"/>
      <c r="C163" s="30"/>
      <c r="D163" s="29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  <c r="GN163" s="30"/>
      <c r="GO163" s="30"/>
      <c r="GP163" s="30"/>
      <c r="GQ163" s="30"/>
      <c r="GR163" s="30"/>
      <c r="GS163" s="30"/>
      <c r="GT163" s="30"/>
      <c r="GU163" s="30"/>
      <c r="GV163" s="30"/>
      <c r="GW163" s="30"/>
      <c r="GX163" s="30"/>
      <c r="GY163" s="30"/>
      <c r="GZ163" s="30"/>
      <c r="HA163" s="30"/>
      <c r="HB163" s="30"/>
      <c r="HC163" s="30"/>
      <c r="HD163" s="30"/>
      <c r="HE163" s="30"/>
      <c r="HF163" s="30"/>
      <c r="HG163" s="30"/>
      <c r="HH163" s="30"/>
      <c r="HI163" s="30"/>
      <c r="HJ163" s="30"/>
      <c r="HK163" s="30"/>
      <c r="HL163" s="30"/>
      <c r="HM163" s="30"/>
      <c r="HN163" s="30"/>
      <c r="HO163" s="30"/>
      <c r="HP163" s="30"/>
      <c r="HQ163" s="30"/>
      <c r="HR163" s="30"/>
      <c r="HS163" s="30"/>
      <c r="HT163" s="30"/>
      <c r="HU163" s="30"/>
      <c r="HV163" s="30"/>
      <c r="HW163" s="30"/>
      <c r="HX163" s="30"/>
      <c r="HY163" s="30"/>
      <c r="HZ163" s="30"/>
      <c r="IA163" s="30"/>
      <c r="IB163" s="30"/>
      <c r="IC163" s="30"/>
      <c r="ID163" s="30"/>
      <c r="IE163" s="30"/>
      <c r="IF163" s="30"/>
      <c r="IG163" s="30"/>
      <c r="IH163" s="30"/>
      <c r="II163" s="30"/>
      <c r="IJ163" s="30"/>
      <c r="IK163" s="30"/>
      <c r="IL163" s="30"/>
      <c r="IM163" s="30"/>
      <c r="IN163" s="30"/>
      <c r="IO163" s="30"/>
      <c r="IP163" s="26"/>
      <c r="IQ163" s="26"/>
      <c r="IR163" s="26"/>
      <c r="IS163" s="26"/>
      <c r="IT163" s="26"/>
      <c r="IU163" s="26"/>
      <c r="IV163" s="26"/>
    </row>
    <row r="164" spans="1:256" ht="30.75">
      <c r="A164" s="30"/>
      <c r="B164" s="30"/>
      <c r="C164" s="30"/>
      <c r="D164" s="29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A164" s="30"/>
      <c r="HB164" s="30"/>
      <c r="HC164" s="30"/>
      <c r="HD164" s="30"/>
      <c r="HE164" s="30"/>
      <c r="HF164" s="30"/>
      <c r="HG164" s="30"/>
      <c r="HH164" s="30"/>
      <c r="HI164" s="30"/>
      <c r="HJ164" s="30"/>
      <c r="HK164" s="30"/>
      <c r="HL164" s="30"/>
      <c r="HM164" s="30"/>
      <c r="HN164" s="30"/>
      <c r="HO164" s="30"/>
      <c r="HP164" s="30"/>
      <c r="HQ164" s="30"/>
      <c r="HR164" s="30"/>
      <c r="HS164" s="30"/>
      <c r="HT164" s="30"/>
      <c r="HU164" s="30"/>
      <c r="HV164" s="30"/>
      <c r="HW164" s="30"/>
      <c r="HX164" s="30"/>
      <c r="HY164" s="30"/>
      <c r="HZ164" s="30"/>
      <c r="IA164" s="30"/>
      <c r="IB164" s="30"/>
      <c r="IC164" s="30"/>
      <c r="ID164" s="30"/>
      <c r="IE164" s="30"/>
      <c r="IF164" s="30"/>
      <c r="IG164" s="30"/>
      <c r="IH164" s="30"/>
      <c r="II164" s="30"/>
      <c r="IJ164" s="30"/>
      <c r="IK164" s="30"/>
      <c r="IL164" s="30"/>
      <c r="IM164" s="30"/>
      <c r="IN164" s="30"/>
      <c r="IO164" s="30"/>
      <c r="IP164" s="26"/>
      <c r="IQ164" s="26"/>
      <c r="IR164" s="26"/>
      <c r="IS164" s="26"/>
      <c r="IT164" s="26"/>
      <c r="IU164" s="26"/>
      <c r="IV164" s="26"/>
    </row>
    <row r="165" spans="1:256" ht="30.75">
      <c r="A165" s="30"/>
      <c r="B165" s="30"/>
      <c r="C165" s="30"/>
      <c r="D165" s="29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A165" s="30"/>
      <c r="HB165" s="30"/>
      <c r="HC165" s="30"/>
      <c r="HD165" s="30"/>
      <c r="HE165" s="30"/>
      <c r="HF165" s="30"/>
      <c r="HG165" s="30"/>
      <c r="HH165" s="30"/>
      <c r="HI165" s="30"/>
      <c r="HJ165" s="30"/>
      <c r="HK165" s="30"/>
      <c r="HL165" s="30"/>
      <c r="HM165" s="30"/>
      <c r="HN165" s="30"/>
      <c r="HO165" s="30"/>
      <c r="HP165" s="30"/>
      <c r="HQ165" s="30"/>
      <c r="HR165" s="30"/>
      <c r="HS165" s="30"/>
      <c r="HT165" s="30"/>
      <c r="HU165" s="30"/>
      <c r="HV165" s="30"/>
      <c r="HW165" s="30"/>
      <c r="HX165" s="30"/>
      <c r="HY165" s="30"/>
      <c r="HZ165" s="30"/>
      <c r="IA165" s="30"/>
      <c r="IB165" s="30"/>
      <c r="IC165" s="30"/>
      <c r="ID165" s="30"/>
      <c r="IE165" s="30"/>
      <c r="IF165" s="30"/>
      <c r="IG165" s="30"/>
      <c r="IH165" s="30"/>
      <c r="II165" s="30"/>
      <c r="IJ165" s="30"/>
      <c r="IK165" s="30"/>
      <c r="IL165" s="30"/>
      <c r="IM165" s="30"/>
      <c r="IN165" s="30"/>
      <c r="IO165" s="30"/>
      <c r="IP165" s="26"/>
      <c r="IQ165" s="26"/>
      <c r="IR165" s="26"/>
      <c r="IS165" s="26"/>
      <c r="IT165" s="26"/>
      <c r="IU165" s="26"/>
      <c r="IV165" s="26"/>
    </row>
    <row r="166" spans="1:256" ht="30.75">
      <c r="A166" s="30"/>
      <c r="B166" s="30"/>
      <c r="C166" s="30"/>
      <c r="D166" s="29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/>
      <c r="GM166" s="30"/>
      <c r="GN166" s="30"/>
      <c r="GO166" s="30"/>
      <c r="GP166" s="30"/>
      <c r="GQ166" s="30"/>
      <c r="GR166" s="30"/>
      <c r="GS166" s="30"/>
      <c r="GT166" s="30"/>
      <c r="GU166" s="30"/>
      <c r="GV166" s="30"/>
      <c r="GW166" s="30"/>
      <c r="GX166" s="30"/>
      <c r="GY166" s="30"/>
      <c r="GZ166" s="30"/>
      <c r="HA166" s="30"/>
      <c r="HB166" s="30"/>
      <c r="HC166" s="30"/>
      <c r="HD166" s="30"/>
      <c r="HE166" s="30"/>
      <c r="HF166" s="30"/>
      <c r="HG166" s="30"/>
      <c r="HH166" s="30"/>
      <c r="HI166" s="30"/>
      <c r="HJ166" s="30"/>
      <c r="HK166" s="30"/>
      <c r="HL166" s="30"/>
      <c r="HM166" s="30"/>
      <c r="HN166" s="30"/>
      <c r="HO166" s="30"/>
      <c r="HP166" s="30"/>
      <c r="HQ166" s="30"/>
      <c r="HR166" s="30"/>
      <c r="HS166" s="30"/>
      <c r="HT166" s="30"/>
      <c r="HU166" s="30"/>
      <c r="HV166" s="30"/>
      <c r="HW166" s="30"/>
      <c r="HX166" s="30"/>
      <c r="HY166" s="30"/>
      <c r="HZ166" s="30"/>
      <c r="IA166" s="30"/>
      <c r="IB166" s="30"/>
      <c r="IC166" s="30"/>
      <c r="ID166" s="30"/>
      <c r="IE166" s="30"/>
      <c r="IF166" s="30"/>
      <c r="IG166" s="30"/>
      <c r="IH166" s="30"/>
      <c r="II166" s="30"/>
      <c r="IJ166" s="30"/>
      <c r="IK166" s="30"/>
      <c r="IL166" s="30"/>
      <c r="IM166" s="30"/>
      <c r="IN166" s="30"/>
      <c r="IO166" s="30"/>
      <c r="IP166" s="26"/>
      <c r="IQ166" s="26"/>
      <c r="IR166" s="26"/>
      <c r="IS166" s="26"/>
      <c r="IT166" s="26"/>
      <c r="IU166" s="26"/>
      <c r="IV166" s="26"/>
    </row>
    <row r="167" spans="1:256" ht="30.75">
      <c r="A167" s="30"/>
      <c r="B167" s="30"/>
      <c r="C167" s="30"/>
      <c r="D167" s="29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  <c r="GF167" s="30"/>
      <c r="GG167" s="30"/>
      <c r="GH167" s="30"/>
      <c r="GI167" s="30"/>
      <c r="GJ167" s="30"/>
      <c r="GK167" s="30"/>
      <c r="GL167" s="30"/>
      <c r="GM167" s="30"/>
      <c r="GN167" s="30"/>
      <c r="GO167" s="30"/>
      <c r="GP167" s="30"/>
      <c r="GQ167" s="30"/>
      <c r="GR167" s="30"/>
      <c r="GS167" s="30"/>
      <c r="GT167" s="30"/>
      <c r="GU167" s="30"/>
      <c r="GV167" s="30"/>
      <c r="GW167" s="30"/>
      <c r="GX167" s="30"/>
      <c r="GY167" s="30"/>
      <c r="GZ167" s="30"/>
      <c r="HA167" s="30"/>
      <c r="HB167" s="30"/>
      <c r="HC167" s="30"/>
      <c r="HD167" s="30"/>
      <c r="HE167" s="30"/>
      <c r="HF167" s="30"/>
      <c r="HG167" s="30"/>
      <c r="HH167" s="30"/>
      <c r="HI167" s="30"/>
      <c r="HJ167" s="30"/>
      <c r="HK167" s="30"/>
      <c r="HL167" s="30"/>
      <c r="HM167" s="30"/>
      <c r="HN167" s="30"/>
      <c r="HO167" s="30"/>
      <c r="HP167" s="30"/>
      <c r="HQ167" s="30"/>
      <c r="HR167" s="30"/>
      <c r="HS167" s="30"/>
      <c r="HT167" s="30"/>
      <c r="HU167" s="30"/>
      <c r="HV167" s="30"/>
      <c r="HW167" s="30"/>
      <c r="HX167" s="30"/>
      <c r="HY167" s="30"/>
      <c r="HZ167" s="30"/>
      <c r="IA167" s="30"/>
      <c r="IB167" s="30"/>
      <c r="IC167" s="30"/>
      <c r="ID167" s="30"/>
      <c r="IE167" s="30"/>
      <c r="IF167" s="30"/>
      <c r="IG167" s="30"/>
      <c r="IH167" s="30"/>
      <c r="II167" s="30"/>
      <c r="IJ167" s="30"/>
      <c r="IK167" s="30"/>
      <c r="IL167" s="30"/>
      <c r="IM167" s="30"/>
      <c r="IN167" s="30"/>
      <c r="IO167" s="30"/>
      <c r="IP167" s="26"/>
      <c r="IQ167" s="26"/>
      <c r="IR167" s="26"/>
      <c r="IS167" s="26"/>
      <c r="IT167" s="26"/>
      <c r="IU167" s="26"/>
      <c r="IV167" s="26"/>
    </row>
    <row r="168" spans="1:256" ht="30.75">
      <c r="A168" s="30"/>
      <c r="B168" s="30"/>
      <c r="C168" s="30"/>
      <c r="D168" s="29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/>
      <c r="GM168" s="30"/>
      <c r="GN168" s="30"/>
      <c r="GO168" s="30"/>
      <c r="GP168" s="30"/>
      <c r="GQ168" s="30"/>
      <c r="GR168" s="30"/>
      <c r="GS168" s="30"/>
      <c r="GT168" s="30"/>
      <c r="GU168" s="30"/>
      <c r="GV168" s="30"/>
      <c r="GW168" s="30"/>
      <c r="GX168" s="30"/>
      <c r="GY168" s="30"/>
      <c r="GZ168" s="30"/>
      <c r="HA168" s="30"/>
      <c r="HB168" s="30"/>
      <c r="HC168" s="30"/>
      <c r="HD168" s="30"/>
      <c r="HE168" s="30"/>
      <c r="HF168" s="30"/>
      <c r="HG168" s="30"/>
      <c r="HH168" s="30"/>
      <c r="HI168" s="30"/>
      <c r="HJ168" s="30"/>
      <c r="HK168" s="30"/>
      <c r="HL168" s="30"/>
      <c r="HM168" s="30"/>
      <c r="HN168" s="30"/>
      <c r="HO168" s="30"/>
      <c r="HP168" s="30"/>
      <c r="HQ168" s="30"/>
      <c r="HR168" s="30"/>
      <c r="HS168" s="30"/>
      <c r="HT168" s="30"/>
      <c r="HU168" s="30"/>
      <c r="HV168" s="30"/>
      <c r="HW168" s="30"/>
      <c r="HX168" s="30"/>
      <c r="HY168" s="30"/>
      <c r="HZ168" s="30"/>
      <c r="IA168" s="30"/>
      <c r="IB168" s="30"/>
      <c r="IC168" s="30"/>
      <c r="ID168" s="30"/>
      <c r="IE168" s="30"/>
      <c r="IF168" s="30"/>
      <c r="IG168" s="30"/>
      <c r="IH168" s="30"/>
      <c r="II168" s="30"/>
      <c r="IJ168" s="30"/>
      <c r="IK168" s="30"/>
      <c r="IL168" s="30"/>
      <c r="IM168" s="30"/>
      <c r="IN168" s="30"/>
      <c r="IO168" s="30"/>
      <c r="IP168" s="26"/>
      <c r="IQ168" s="26"/>
      <c r="IR168" s="26"/>
      <c r="IS168" s="26"/>
      <c r="IT168" s="26"/>
      <c r="IU168" s="26"/>
      <c r="IV168" s="26"/>
    </row>
    <row r="169" spans="1:256" ht="30.75">
      <c r="A169" s="30"/>
      <c r="B169" s="30"/>
      <c r="C169" s="30"/>
      <c r="D169" s="29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M169" s="30"/>
      <c r="GN169" s="30"/>
      <c r="GO169" s="30"/>
      <c r="GP169" s="30"/>
      <c r="GQ169" s="30"/>
      <c r="GR169" s="30"/>
      <c r="GS169" s="30"/>
      <c r="GT169" s="30"/>
      <c r="GU169" s="30"/>
      <c r="GV169" s="30"/>
      <c r="GW169" s="30"/>
      <c r="GX169" s="30"/>
      <c r="GY169" s="30"/>
      <c r="GZ169" s="30"/>
      <c r="HA169" s="30"/>
      <c r="HB169" s="30"/>
      <c r="HC169" s="30"/>
      <c r="HD169" s="30"/>
      <c r="HE169" s="30"/>
      <c r="HF169" s="30"/>
      <c r="HG169" s="30"/>
      <c r="HH169" s="30"/>
      <c r="HI169" s="30"/>
      <c r="HJ169" s="30"/>
      <c r="HK169" s="30"/>
      <c r="HL169" s="30"/>
      <c r="HM169" s="30"/>
      <c r="HN169" s="30"/>
      <c r="HO169" s="30"/>
      <c r="HP169" s="30"/>
      <c r="HQ169" s="30"/>
      <c r="HR169" s="30"/>
      <c r="HS169" s="30"/>
      <c r="HT169" s="30"/>
      <c r="HU169" s="30"/>
      <c r="HV169" s="30"/>
      <c r="HW169" s="30"/>
      <c r="HX169" s="30"/>
      <c r="HY169" s="30"/>
      <c r="HZ169" s="30"/>
      <c r="IA169" s="30"/>
      <c r="IB169" s="30"/>
      <c r="IC169" s="30"/>
      <c r="ID169" s="30"/>
      <c r="IE169" s="30"/>
      <c r="IF169" s="30"/>
      <c r="IG169" s="30"/>
      <c r="IH169" s="30"/>
      <c r="II169" s="30"/>
      <c r="IJ169" s="30"/>
      <c r="IK169" s="30"/>
      <c r="IL169" s="30"/>
      <c r="IM169" s="30"/>
      <c r="IN169" s="30"/>
      <c r="IO169" s="30"/>
      <c r="IP169" s="26"/>
      <c r="IQ169" s="26"/>
      <c r="IR169" s="26"/>
      <c r="IS169" s="26"/>
      <c r="IT169" s="26"/>
      <c r="IU169" s="26"/>
      <c r="IV169" s="26"/>
    </row>
    <row r="170" spans="1:256" ht="30.75">
      <c r="A170" s="30"/>
      <c r="B170" s="30"/>
      <c r="C170" s="30"/>
      <c r="D170" s="29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30"/>
      <c r="FY170" s="30"/>
      <c r="FZ170" s="30"/>
      <c r="GA170" s="30"/>
      <c r="GB170" s="30"/>
      <c r="GC170" s="30"/>
      <c r="GD170" s="30"/>
      <c r="GE170" s="30"/>
      <c r="GF170" s="30"/>
      <c r="GG170" s="30"/>
      <c r="GH170" s="30"/>
      <c r="GI170" s="30"/>
      <c r="GJ170" s="30"/>
      <c r="GK170" s="30"/>
      <c r="GL170" s="30"/>
      <c r="GM170" s="30"/>
      <c r="GN170" s="30"/>
      <c r="GO170" s="30"/>
      <c r="GP170" s="30"/>
      <c r="GQ170" s="30"/>
      <c r="GR170" s="30"/>
      <c r="GS170" s="30"/>
      <c r="GT170" s="30"/>
      <c r="GU170" s="30"/>
      <c r="GV170" s="30"/>
      <c r="GW170" s="30"/>
      <c r="GX170" s="30"/>
      <c r="GY170" s="30"/>
      <c r="GZ170" s="30"/>
      <c r="HA170" s="30"/>
      <c r="HB170" s="30"/>
      <c r="HC170" s="30"/>
      <c r="HD170" s="30"/>
      <c r="HE170" s="30"/>
      <c r="HF170" s="30"/>
      <c r="HG170" s="30"/>
      <c r="HH170" s="30"/>
      <c r="HI170" s="30"/>
      <c r="HJ170" s="30"/>
      <c r="HK170" s="30"/>
      <c r="HL170" s="30"/>
      <c r="HM170" s="30"/>
      <c r="HN170" s="30"/>
      <c r="HO170" s="30"/>
      <c r="HP170" s="30"/>
      <c r="HQ170" s="30"/>
      <c r="HR170" s="30"/>
      <c r="HS170" s="30"/>
      <c r="HT170" s="30"/>
      <c r="HU170" s="30"/>
      <c r="HV170" s="30"/>
      <c r="HW170" s="30"/>
      <c r="HX170" s="30"/>
      <c r="HY170" s="30"/>
      <c r="HZ170" s="30"/>
      <c r="IA170" s="30"/>
      <c r="IB170" s="30"/>
      <c r="IC170" s="30"/>
      <c r="ID170" s="30"/>
      <c r="IE170" s="30"/>
      <c r="IF170" s="30"/>
      <c r="IG170" s="30"/>
      <c r="IH170" s="30"/>
      <c r="II170" s="30"/>
      <c r="IJ170" s="30"/>
      <c r="IK170" s="30"/>
      <c r="IL170" s="30"/>
      <c r="IM170" s="30"/>
      <c r="IN170" s="30"/>
      <c r="IO170" s="30"/>
      <c r="IP170" s="26"/>
      <c r="IQ170" s="26"/>
      <c r="IR170" s="26"/>
      <c r="IS170" s="26"/>
      <c r="IT170" s="26"/>
      <c r="IU170" s="26"/>
      <c r="IV170" s="26"/>
    </row>
    <row r="171" spans="1:256" ht="30.75">
      <c r="A171" s="30"/>
      <c r="B171" s="30"/>
      <c r="C171" s="30"/>
      <c r="D171" s="29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  <c r="GD171" s="30"/>
      <c r="GE171" s="30"/>
      <c r="GF171" s="30"/>
      <c r="GG171" s="30"/>
      <c r="GH171" s="30"/>
      <c r="GI171" s="30"/>
      <c r="GJ171" s="30"/>
      <c r="GK171" s="30"/>
      <c r="GL171" s="30"/>
      <c r="GM171" s="30"/>
      <c r="GN171" s="30"/>
      <c r="GO171" s="30"/>
      <c r="GP171" s="30"/>
      <c r="GQ171" s="30"/>
      <c r="GR171" s="30"/>
      <c r="GS171" s="30"/>
      <c r="GT171" s="30"/>
      <c r="GU171" s="30"/>
      <c r="GV171" s="30"/>
      <c r="GW171" s="30"/>
      <c r="GX171" s="30"/>
      <c r="GY171" s="30"/>
      <c r="GZ171" s="30"/>
      <c r="HA171" s="30"/>
      <c r="HB171" s="30"/>
      <c r="HC171" s="30"/>
      <c r="HD171" s="30"/>
      <c r="HE171" s="30"/>
      <c r="HF171" s="30"/>
      <c r="HG171" s="30"/>
      <c r="HH171" s="30"/>
      <c r="HI171" s="30"/>
      <c r="HJ171" s="30"/>
      <c r="HK171" s="30"/>
      <c r="HL171" s="30"/>
      <c r="HM171" s="30"/>
      <c r="HN171" s="30"/>
      <c r="HO171" s="30"/>
      <c r="HP171" s="30"/>
      <c r="HQ171" s="30"/>
      <c r="HR171" s="30"/>
      <c r="HS171" s="30"/>
      <c r="HT171" s="30"/>
      <c r="HU171" s="30"/>
      <c r="HV171" s="30"/>
      <c r="HW171" s="30"/>
      <c r="HX171" s="30"/>
      <c r="HY171" s="30"/>
      <c r="HZ171" s="30"/>
      <c r="IA171" s="30"/>
      <c r="IB171" s="30"/>
      <c r="IC171" s="30"/>
      <c r="ID171" s="30"/>
      <c r="IE171" s="30"/>
      <c r="IF171" s="30"/>
      <c r="IG171" s="30"/>
      <c r="IH171" s="30"/>
      <c r="II171" s="30"/>
      <c r="IJ171" s="30"/>
      <c r="IK171" s="30"/>
      <c r="IL171" s="30"/>
      <c r="IM171" s="30"/>
      <c r="IN171" s="30"/>
      <c r="IO171" s="30"/>
      <c r="IP171" s="26"/>
      <c r="IQ171" s="26"/>
      <c r="IR171" s="26"/>
      <c r="IS171" s="26"/>
      <c r="IT171" s="26"/>
      <c r="IU171" s="26"/>
      <c r="IV171" s="26"/>
    </row>
    <row r="172" spans="1:256" ht="30.75">
      <c r="A172" s="30"/>
      <c r="B172" s="30"/>
      <c r="C172" s="30"/>
      <c r="D172" s="29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M172" s="30"/>
      <c r="GN172" s="30"/>
      <c r="GO172" s="30"/>
      <c r="GP172" s="30"/>
      <c r="GQ172" s="30"/>
      <c r="GR172" s="30"/>
      <c r="GS172" s="30"/>
      <c r="GT172" s="30"/>
      <c r="GU172" s="30"/>
      <c r="GV172" s="30"/>
      <c r="GW172" s="30"/>
      <c r="GX172" s="30"/>
      <c r="GY172" s="30"/>
      <c r="GZ172" s="30"/>
      <c r="HA172" s="30"/>
      <c r="HB172" s="30"/>
      <c r="HC172" s="30"/>
      <c r="HD172" s="30"/>
      <c r="HE172" s="30"/>
      <c r="HF172" s="30"/>
      <c r="HG172" s="30"/>
      <c r="HH172" s="30"/>
      <c r="HI172" s="30"/>
      <c r="HJ172" s="30"/>
      <c r="HK172" s="30"/>
      <c r="HL172" s="30"/>
      <c r="HM172" s="30"/>
      <c r="HN172" s="30"/>
      <c r="HO172" s="30"/>
      <c r="HP172" s="30"/>
      <c r="HQ172" s="30"/>
      <c r="HR172" s="30"/>
      <c r="HS172" s="30"/>
      <c r="HT172" s="30"/>
      <c r="HU172" s="30"/>
      <c r="HV172" s="30"/>
      <c r="HW172" s="30"/>
      <c r="HX172" s="30"/>
      <c r="HY172" s="30"/>
      <c r="HZ172" s="30"/>
      <c r="IA172" s="30"/>
      <c r="IB172" s="30"/>
      <c r="IC172" s="30"/>
      <c r="ID172" s="30"/>
      <c r="IE172" s="30"/>
      <c r="IF172" s="30"/>
      <c r="IG172" s="30"/>
      <c r="IH172" s="30"/>
      <c r="II172" s="30"/>
      <c r="IJ172" s="30"/>
      <c r="IK172" s="30"/>
      <c r="IL172" s="30"/>
      <c r="IM172" s="30"/>
      <c r="IN172" s="30"/>
      <c r="IO172" s="30"/>
      <c r="IP172" s="26"/>
      <c r="IQ172" s="26"/>
      <c r="IR172" s="26"/>
      <c r="IS172" s="26"/>
      <c r="IT172" s="26"/>
      <c r="IU172" s="26"/>
      <c r="IV172" s="26"/>
    </row>
    <row r="173" spans="1:256" ht="30.75">
      <c r="A173" s="30"/>
      <c r="B173" s="30"/>
      <c r="C173" s="30"/>
      <c r="D173" s="29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0"/>
      <c r="FL173" s="30"/>
      <c r="FM173" s="30"/>
      <c r="FN173" s="30"/>
      <c r="FO173" s="30"/>
      <c r="FP173" s="30"/>
      <c r="FQ173" s="30"/>
      <c r="FR173" s="30"/>
      <c r="FS173" s="30"/>
      <c r="FT173" s="30"/>
      <c r="FU173" s="30"/>
      <c r="FV173" s="30"/>
      <c r="FW173" s="30"/>
      <c r="FX173" s="30"/>
      <c r="FY173" s="30"/>
      <c r="FZ173" s="30"/>
      <c r="GA173" s="30"/>
      <c r="GB173" s="30"/>
      <c r="GC173" s="30"/>
      <c r="GD173" s="30"/>
      <c r="GE173" s="30"/>
      <c r="GF173" s="30"/>
      <c r="GG173" s="30"/>
      <c r="GH173" s="30"/>
      <c r="GI173" s="30"/>
      <c r="GJ173" s="30"/>
      <c r="GK173" s="30"/>
      <c r="GL173" s="30"/>
      <c r="GM173" s="30"/>
      <c r="GN173" s="30"/>
      <c r="GO173" s="30"/>
      <c r="GP173" s="30"/>
      <c r="GQ173" s="30"/>
      <c r="GR173" s="30"/>
      <c r="GS173" s="30"/>
      <c r="GT173" s="30"/>
      <c r="GU173" s="30"/>
      <c r="GV173" s="30"/>
      <c r="GW173" s="30"/>
      <c r="GX173" s="30"/>
      <c r="GY173" s="30"/>
      <c r="GZ173" s="30"/>
      <c r="HA173" s="30"/>
      <c r="HB173" s="30"/>
      <c r="HC173" s="30"/>
      <c r="HD173" s="30"/>
      <c r="HE173" s="30"/>
      <c r="HF173" s="30"/>
      <c r="HG173" s="30"/>
      <c r="HH173" s="30"/>
      <c r="HI173" s="30"/>
      <c r="HJ173" s="30"/>
      <c r="HK173" s="30"/>
      <c r="HL173" s="30"/>
      <c r="HM173" s="30"/>
      <c r="HN173" s="30"/>
      <c r="HO173" s="30"/>
      <c r="HP173" s="30"/>
      <c r="HQ173" s="30"/>
      <c r="HR173" s="30"/>
      <c r="HS173" s="30"/>
      <c r="HT173" s="30"/>
      <c r="HU173" s="30"/>
      <c r="HV173" s="30"/>
      <c r="HW173" s="30"/>
      <c r="HX173" s="30"/>
      <c r="HY173" s="30"/>
      <c r="HZ173" s="30"/>
      <c r="IA173" s="30"/>
      <c r="IB173" s="30"/>
      <c r="IC173" s="30"/>
      <c r="ID173" s="30"/>
      <c r="IE173" s="30"/>
      <c r="IF173" s="30"/>
      <c r="IG173" s="30"/>
      <c r="IH173" s="30"/>
      <c r="II173" s="30"/>
      <c r="IJ173" s="30"/>
      <c r="IK173" s="30"/>
      <c r="IL173" s="30"/>
      <c r="IM173" s="30"/>
      <c r="IN173" s="30"/>
      <c r="IO173" s="30"/>
      <c r="IP173" s="26"/>
      <c r="IQ173" s="26"/>
      <c r="IR173" s="26"/>
      <c r="IS173" s="26"/>
      <c r="IT173" s="26"/>
      <c r="IU173" s="26"/>
      <c r="IV173" s="26"/>
    </row>
    <row r="174" spans="1:256" ht="30.75">
      <c r="A174" s="30"/>
      <c r="B174" s="30"/>
      <c r="C174" s="30"/>
      <c r="D174" s="29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K174" s="30"/>
      <c r="FL174" s="30"/>
      <c r="FM174" s="30"/>
      <c r="FN174" s="30"/>
      <c r="FO174" s="30"/>
      <c r="FP174" s="30"/>
      <c r="FQ174" s="30"/>
      <c r="FR174" s="30"/>
      <c r="FS174" s="30"/>
      <c r="FT174" s="30"/>
      <c r="FU174" s="30"/>
      <c r="FV174" s="30"/>
      <c r="FW174" s="30"/>
      <c r="FX174" s="30"/>
      <c r="FY174" s="30"/>
      <c r="FZ174" s="30"/>
      <c r="GA174" s="30"/>
      <c r="GB174" s="30"/>
      <c r="GC174" s="30"/>
      <c r="GD174" s="30"/>
      <c r="GE174" s="30"/>
      <c r="GF174" s="30"/>
      <c r="GG174" s="30"/>
      <c r="GH174" s="30"/>
      <c r="GI174" s="30"/>
      <c r="GJ174" s="30"/>
      <c r="GK174" s="30"/>
      <c r="GL174" s="30"/>
      <c r="GM174" s="30"/>
      <c r="GN174" s="30"/>
      <c r="GO174" s="30"/>
      <c r="GP174" s="30"/>
      <c r="GQ174" s="30"/>
      <c r="GR174" s="30"/>
      <c r="GS174" s="30"/>
      <c r="GT174" s="30"/>
      <c r="GU174" s="30"/>
      <c r="GV174" s="30"/>
      <c r="GW174" s="30"/>
      <c r="GX174" s="30"/>
      <c r="GY174" s="30"/>
      <c r="GZ174" s="30"/>
      <c r="HA174" s="30"/>
      <c r="HB174" s="30"/>
      <c r="HC174" s="30"/>
      <c r="HD174" s="30"/>
      <c r="HE174" s="30"/>
      <c r="HF174" s="30"/>
      <c r="HG174" s="30"/>
      <c r="HH174" s="30"/>
      <c r="HI174" s="30"/>
      <c r="HJ174" s="30"/>
      <c r="HK174" s="30"/>
      <c r="HL174" s="30"/>
      <c r="HM174" s="30"/>
      <c r="HN174" s="30"/>
      <c r="HO174" s="30"/>
      <c r="HP174" s="30"/>
      <c r="HQ174" s="30"/>
      <c r="HR174" s="30"/>
      <c r="HS174" s="30"/>
      <c r="HT174" s="30"/>
      <c r="HU174" s="30"/>
      <c r="HV174" s="30"/>
      <c r="HW174" s="30"/>
      <c r="HX174" s="30"/>
      <c r="HY174" s="30"/>
      <c r="HZ174" s="30"/>
      <c r="IA174" s="30"/>
      <c r="IB174" s="30"/>
      <c r="IC174" s="30"/>
      <c r="ID174" s="30"/>
      <c r="IE174" s="30"/>
      <c r="IF174" s="30"/>
      <c r="IG174" s="30"/>
      <c r="IH174" s="30"/>
      <c r="II174" s="30"/>
      <c r="IJ174" s="30"/>
      <c r="IK174" s="30"/>
      <c r="IL174" s="30"/>
      <c r="IM174" s="30"/>
      <c r="IN174" s="30"/>
      <c r="IO174" s="30"/>
      <c r="IP174" s="26"/>
      <c r="IQ174" s="26"/>
      <c r="IR174" s="26"/>
      <c r="IS174" s="26"/>
      <c r="IT174" s="26"/>
      <c r="IU174" s="26"/>
      <c r="IV174" s="26"/>
    </row>
    <row r="175" spans="1:256" ht="30.75">
      <c r="A175" s="30"/>
      <c r="B175" s="30"/>
      <c r="C175" s="30"/>
      <c r="D175" s="29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  <c r="FM175" s="30"/>
      <c r="FN175" s="30"/>
      <c r="FO175" s="30"/>
      <c r="FP175" s="30"/>
      <c r="FQ175" s="30"/>
      <c r="FR175" s="30"/>
      <c r="FS175" s="30"/>
      <c r="FT175" s="30"/>
      <c r="FU175" s="30"/>
      <c r="FV175" s="30"/>
      <c r="FW175" s="30"/>
      <c r="FX175" s="30"/>
      <c r="FY175" s="30"/>
      <c r="FZ175" s="30"/>
      <c r="GA175" s="30"/>
      <c r="GB175" s="30"/>
      <c r="GC175" s="30"/>
      <c r="GD175" s="30"/>
      <c r="GE175" s="30"/>
      <c r="GF175" s="30"/>
      <c r="GG175" s="30"/>
      <c r="GH175" s="30"/>
      <c r="GI175" s="30"/>
      <c r="GJ175" s="30"/>
      <c r="GK175" s="30"/>
      <c r="GL175" s="30"/>
      <c r="GM175" s="30"/>
      <c r="GN175" s="30"/>
      <c r="GO175" s="30"/>
      <c r="GP175" s="30"/>
      <c r="GQ175" s="30"/>
      <c r="GR175" s="30"/>
      <c r="GS175" s="30"/>
      <c r="GT175" s="30"/>
      <c r="GU175" s="30"/>
      <c r="GV175" s="30"/>
      <c r="GW175" s="30"/>
      <c r="GX175" s="30"/>
      <c r="GY175" s="30"/>
      <c r="GZ175" s="30"/>
      <c r="HA175" s="30"/>
      <c r="HB175" s="30"/>
      <c r="HC175" s="30"/>
      <c r="HD175" s="30"/>
      <c r="HE175" s="30"/>
      <c r="HF175" s="30"/>
      <c r="HG175" s="30"/>
      <c r="HH175" s="30"/>
      <c r="HI175" s="30"/>
      <c r="HJ175" s="30"/>
      <c r="HK175" s="30"/>
      <c r="HL175" s="30"/>
      <c r="HM175" s="30"/>
      <c r="HN175" s="30"/>
      <c r="HO175" s="30"/>
      <c r="HP175" s="30"/>
      <c r="HQ175" s="30"/>
      <c r="HR175" s="30"/>
      <c r="HS175" s="30"/>
      <c r="HT175" s="30"/>
      <c r="HU175" s="30"/>
      <c r="HV175" s="30"/>
      <c r="HW175" s="30"/>
      <c r="HX175" s="30"/>
      <c r="HY175" s="30"/>
      <c r="HZ175" s="30"/>
      <c r="IA175" s="30"/>
      <c r="IB175" s="30"/>
      <c r="IC175" s="30"/>
      <c r="ID175" s="30"/>
      <c r="IE175" s="30"/>
      <c r="IF175" s="30"/>
      <c r="IG175" s="30"/>
      <c r="IH175" s="30"/>
      <c r="II175" s="30"/>
      <c r="IJ175" s="30"/>
      <c r="IK175" s="30"/>
      <c r="IL175" s="30"/>
      <c r="IM175" s="30"/>
      <c r="IN175" s="30"/>
      <c r="IO175" s="30"/>
      <c r="IP175" s="26"/>
      <c r="IQ175" s="26"/>
      <c r="IR175" s="26"/>
      <c r="IS175" s="26"/>
      <c r="IT175" s="26"/>
      <c r="IU175" s="26"/>
      <c r="IV175" s="26"/>
    </row>
    <row r="176" spans="1:256" ht="30.75">
      <c r="A176" s="30"/>
      <c r="B176" s="30"/>
      <c r="C176" s="30"/>
      <c r="D176" s="29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M176" s="30"/>
      <c r="GN176" s="30"/>
      <c r="GO176" s="30"/>
      <c r="GP176" s="30"/>
      <c r="GQ176" s="30"/>
      <c r="GR176" s="30"/>
      <c r="GS176" s="30"/>
      <c r="GT176" s="30"/>
      <c r="GU176" s="30"/>
      <c r="GV176" s="30"/>
      <c r="GW176" s="30"/>
      <c r="GX176" s="30"/>
      <c r="GY176" s="30"/>
      <c r="GZ176" s="30"/>
      <c r="HA176" s="30"/>
      <c r="HB176" s="30"/>
      <c r="HC176" s="30"/>
      <c r="HD176" s="30"/>
      <c r="HE176" s="30"/>
      <c r="HF176" s="30"/>
      <c r="HG176" s="30"/>
      <c r="HH176" s="30"/>
      <c r="HI176" s="30"/>
      <c r="HJ176" s="30"/>
      <c r="HK176" s="30"/>
      <c r="HL176" s="30"/>
      <c r="HM176" s="30"/>
      <c r="HN176" s="30"/>
      <c r="HO176" s="30"/>
      <c r="HP176" s="30"/>
      <c r="HQ176" s="30"/>
      <c r="HR176" s="30"/>
      <c r="HS176" s="30"/>
      <c r="HT176" s="30"/>
      <c r="HU176" s="30"/>
      <c r="HV176" s="30"/>
      <c r="HW176" s="30"/>
      <c r="HX176" s="30"/>
      <c r="HY176" s="30"/>
      <c r="HZ176" s="30"/>
      <c r="IA176" s="30"/>
      <c r="IB176" s="30"/>
      <c r="IC176" s="30"/>
      <c r="ID176" s="30"/>
      <c r="IE176" s="30"/>
      <c r="IF176" s="30"/>
      <c r="IG176" s="30"/>
      <c r="IH176" s="30"/>
      <c r="II176" s="30"/>
      <c r="IJ176" s="30"/>
      <c r="IK176" s="30"/>
      <c r="IL176" s="30"/>
      <c r="IM176" s="30"/>
      <c r="IN176" s="30"/>
      <c r="IO176" s="30"/>
      <c r="IP176" s="26"/>
      <c r="IQ176" s="26"/>
      <c r="IR176" s="26"/>
      <c r="IS176" s="26"/>
      <c r="IT176" s="26"/>
      <c r="IU176" s="26"/>
      <c r="IV176" s="26"/>
    </row>
    <row r="177" spans="1:256" ht="30.75">
      <c r="A177" s="30"/>
      <c r="B177" s="30"/>
      <c r="C177" s="30"/>
      <c r="D177" s="2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30"/>
      <c r="FY177" s="30"/>
      <c r="FZ177" s="30"/>
      <c r="GA177" s="30"/>
      <c r="GB177" s="30"/>
      <c r="GC177" s="30"/>
      <c r="GD177" s="30"/>
      <c r="GE177" s="30"/>
      <c r="GF177" s="30"/>
      <c r="GG177" s="30"/>
      <c r="GH177" s="30"/>
      <c r="GI177" s="30"/>
      <c r="GJ177" s="30"/>
      <c r="GK177" s="30"/>
      <c r="GL177" s="30"/>
      <c r="GM177" s="30"/>
      <c r="GN177" s="30"/>
      <c r="GO177" s="30"/>
      <c r="GP177" s="30"/>
      <c r="GQ177" s="30"/>
      <c r="GR177" s="30"/>
      <c r="GS177" s="30"/>
      <c r="GT177" s="30"/>
      <c r="GU177" s="30"/>
      <c r="GV177" s="30"/>
      <c r="GW177" s="30"/>
      <c r="GX177" s="30"/>
      <c r="GY177" s="30"/>
      <c r="GZ177" s="30"/>
      <c r="HA177" s="30"/>
      <c r="HB177" s="30"/>
      <c r="HC177" s="30"/>
      <c r="HD177" s="30"/>
      <c r="HE177" s="30"/>
      <c r="HF177" s="30"/>
      <c r="HG177" s="30"/>
      <c r="HH177" s="30"/>
      <c r="HI177" s="30"/>
      <c r="HJ177" s="30"/>
      <c r="HK177" s="30"/>
      <c r="HL177" s="30"/>
      <c r="HM177" s="30"/>
      <c r="HN177" s="30"/>
      <c r="HO177" s="30"/>
      <c r="HP177" s="30"/>
      <c r="HQ177" s="30"/>
      <c r="HR177" s="30"/>
      <c r="HS177" s="30"/>
      <c r="HT177" s="30"/>
      <c r="HU177" s="30"/>
      <c r="HV177" s="30"/>
      <c r="HW177" s="30"/>
      <c r="HX177" s="30"/>
      <c r="HY177" s="30"/>
      <c r="HZ177" s="30"/>
      <c r="IA177" s="30"/>
      <c r="IB177" s="30"/>
      <c r="IC177" s="30"/>
      <c r="ID177" s="30"/>
      <c r="IE177" s="30"/>
      <c r="IF177" s="30"/>
      <c r="IG177" s="30"/>
      <c r="IH177" s="30"/>
      <c r="II177" s="30"/>
      <c r="IJ177" s="30"/>
      <c r="IK177" s="30"/>
      <c r="IL177" s="30"/>
      <c r="IM177" s="30"/>
      <c r="IN177" s="30"/>
      <c r="IO177" s="30"/>
      <c r="IP177" s="26"/>
      <c r="IQ177" s="26"/>
      <c r="IR177" s="26"/>
      <c r="IS177" s="26"/>
      <c r="IT177" s="26"/>
      <c r="IU177" s="26"/>
      <c r="IV177" s="26"/>
    </row>
    <row r="178" spans="1:256" ht="30.75">
      <c r="A178" s="30"/>
      <c r="B178" s="30"/>
      <c r="C178" s="30"/>
      <c r="D178" s="29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K178" s="30"/>
      <c r="FL178" s="30"/>
      <c r="FM178" s="30"/>
      <c r="FN178" s="30"/>
      <c r="FO178" s="30"/>
      <c r="FP178" s="30"/>
      <c r="FQ178" s="30"/>
      <c r="FR178" s="30"/>
      <c r="FS178" s="30"/>
      <c r="FT178" s="30"/>
      <c r="FU178" s="30"/>
      <c r="FV178" s="30"/>
      <c r="FW178" s="30"/>
      <c r="FX178" s="30"/>
      <c r="FY178" s="30"/>
      <c r="FZ178" s="30"/>
      <c r="GA178" s="30"/>
      <c r="GB178" s="30"/>
      <c r="GC178" s="30"/>
      <c r="GD178" s="30"/>
      <c r="GE178" s="30"/>
      <c r="GF178" s="30"/>
      <c r="GG178" s="30"/>
      <c r="GH178" s="30"/>
      <c r="GI178" s="30"/>
      <c r="GJ178" s="30"/>
      <c r="GK178" s="30"/>
      <c r="GL178" s="30"/>
      <c r="GM178" s="30"/>
      <c r="GN178" s="30"/>
      <c r="GO178" s="30"/>
      <c r="GP178" s="30"/>
      <c r="GQ178" s="30"/>
      <c r="GR178" s="30"/>
      <c r="GS178" s="30"/>
      <c r="GT178" s="30"/>
      <c r="GU178" s="30"/>
      <c r="GV178" s="30"/>
      <c r="GW178" s="30"/>
      <c r="GX178" s="30"/>
      <c r="GY178" s="30"/>
      <c r="GZ178" s="30"/>
      <c r="HA178" s="30"/>
      <c r="HB178" s="30"/>
      <c r="HC178" s="30"/>
      <c r="HD178" s="30"/>
      <c r="HE178" s="30"/>
      <c r="HF178" s="30"/>
      <c r="HG178" s="30"/>
      <c r="HH178" s="30"/>
      <c r="HI178" s="30"/>
      <c r="HJ178" s="30"/>
      <c r="HK178" s="30"/>
      <c r="HL178" s="30"/>
      <c r="HM178" s="30"/>
      <c r="HN178" s="30"/>
      <c r="HO178" s="30"/>
      <c r="HP178" s="30"/>
      <c r="HQ178" s="30"/>
      <c r="HR178" s="30"/>
      <c r="HS178" s="30"/>
      <c r="HT178" s="30"/>
      <c r="HU178" s="30"/>
      <c r="HV178" s="30"/>
      <c r="HW178" s="30"/>
      <c r="HX178" s="30"/>
      <c r="HY178" s="30"/>
      <c r="HZ178" s="30"/>
      <c r="IA178" s="30"/>
      <c r="IB178" s="30"/>
      <c r="IC178" s="30"/>
      <c r="ID178" s="30"/>
      <c r="IE178" s="30"/>
      <c r="IF178" s="30"/>
      <c r="IG178" s="30"/>
      <c r="IH178" s="30"/>
      <c r="II178" s="30"/>
      <c r="IJ178" s="30"/>
      <c r="IK178" s="30"/>
      <c r="IL178" s="30"/>
      <c r="IM178" s="30"/>
      <c r="IN178" s="30"/>
      <c r="IO178" s="30"/>
      <c r="IP178" s="26"/>
      <c r="IQ178" s="26"/>
      <c r="IR178" s="26"/>
      <c r="IS178" s="26"/>
      <c r="IT178" s="26"/>
      <c r="IU178" s="26"/>
      <c r="IV178" s="26"/>
    </row>
    <row r="179" spans="1:256" ht="30.75">
      <c r="A179" s="30"/>
      <c r="B179" s="30"/>
      <c r="C179" s="30"/>
      <c r="D179" s="29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M179" s="30"/>
      <c r="GN179" s="30"/>
      <c r="GO179" s="30"/>
      <c r="GP179" s="30"/>
      <c r="GQ179" s="30"/>
      <c r="GR179" s="30"/>
      <c r="GS179" s="30"/>
      <c r="GT179" s="30"/>
      <c r="GU179" s="30"/>
      <c r="GV179" s="30"/>
      <c r="GW179" s="30"/>
      <c r="GX179" s="30"/>
      <c r="GY179" s="30"/>
      <c r="GZ179" s="30"/>
      <c r="HA179" s="30"/>
      <c r="HB179" s="30"/>
      <c r="HC179" s="30"/>
      <c r="HD179" s="30"/>
      <c r="HE179" s="30"/>
      <c r="HF179" s="30"/>
      <c r="HG179" s="30"/>
      <c r="HH179" s="30"/>
      <c r="HI179" s="30"/>
      <c r="HJ179" s="30"/>
      <c r="HK179" s="30"/>
      <c r="HL179" s="30"/>
      <c r="HM179" s="30"/>
      <c r="HN179" s="30"/>
      <c r="HO179" s="30"/>
      <c r="HP179" s="30"/>
      <c r="HQ179" s="30"/>
      <c r="HR179" s="30"/>
      <c r="HS179" s="30"/>
      <c r="HT179" s="30"/>
      <c r="HU179" s="30"/>
      <c r="HV179" s="30"/>
      <c r="HW179" s="30"/>
      <c r="HX179" s="30"/>
      <c r="HY179" s="30"/>
      <c r="HZ179" s="30"/>
      <c r="IA179" s="30"/>
      <c r="IB179" s="30"/>
      <c r="IC179" s="30"/>
      <c r="ID179" s="30"/>
      <c r="IE179" s="30"/>
      <c r="IF179" s="30"/>
      <c r="IG179" s="30"/>
      <c r="IH179" s="30"/>
      <c r="II179" s="30"/>
      <c r="IJ179" s="30"/>
      <c r="IK179" s="30"/>
      <c r="IL179" s="30"/>
      <c r="IM179" s="30"/>
      <c r="IN179" s="30"/>
      <c r="IO179" s="30"/>
      <c r="IP179" s="26"/>
      <c r="IQ179" s="26"/>
      <c r="IR179" s="26"/>
      <c r="IS179" s="26"/>
      <c r="IT179" s="26"/>
      <c r="IU179" s="26"/>
      <c r="IV179" s="26"/>
    </row>
    <row r="180" spans="1:256" ht="30.75">
      <c r="A180" s="30"/>
      <c r="B180" s="30"/>
      <c r="C180" s="30"/>
      <c r="D180" s="29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M180" s="30"/>
      <c r="GN180" s="30"/>
      <c r="GO180" s="30"/>
      <c r="GP180" s="30"/>
      <c r="GQ180" s="30"/>
      <c r="GR180" s="30"/>
      <c r="GS180" s="30"/>
      <c r="GT180" s="30"/>
      <c r="GU180" s="30"/>
      <c r="GV180" s="30"/>
      <c r="GW180" s="30"/>
      <c r="GX180" s="30"/>
      <c r="GY180" s="30"/>
      <c r="GZ180" s="30"/>
      <c r="HA180" s="30"/>
      <c r="HB180" s="30"/>
      <c r="HC180" s="30"/>
      <c r="HD180" s="30"/>
      <c r="HE180" s="30"/>
      <c r="HF180" s="30"/>
      <c r="HG180" s="30"/>
      <c r="HH180" s="30"/>
      <c r="HI180" s="30"/>
      <c r="HJ180" s="30"/>
      <c r="HK180" s="30"/>
      <c r="HL180" s="30"/>
      <c r="HM180" s="30"/>
      <c r="HN180" s="30"/>
      <c r="HO180" s="30"/>
      <c r="HP180" s="30"/>
      <c r="HQ180" s="30"/>
      <c r="HR180" s="30"/>
      <c r="HS180" s="30"/>
      <c r="HT180" s="30"/>
      <c r="HU180" s="30"/>
      <c r="HV180" s="30"/>
      <c r="HW180" s="30"/>
      <c r="HX180" s="30"/>
      <c r="HY180" s="30"/>
      <c r="HZ180" s="30"/>
      <c r="IA180" s="30"/>
      <c r="IB180" s="30"/>
      <c r="IC180" s="30"/>
      <c r="ID180" s="30"/>
      <c r="IE180" s="30"/>
      <c r="IF180" s="30"/>
      <c r="IG180" s="30"/>
      <c r="IH180" s="30"/>
      <c r="II180" s="30"/>
      <c r="IJ180" s="30"/>
      <c r="IK180" s="30"/>
      <c r="IL180" s="30"/>
      <c r="IM180" s="30"/>
      <c r="IN180" s="30"/>
      <c r="IO180" s="30"/>
      <c r="IP180" s="26"/>
      <c r="IQ180" s="26"/>
      <c r="IR180" s="26"/>
      <c r="IS180" s="26"/>
      <c r="IT180" s="26"/>
      <c r="IU180" s="26"/>
      <c r="IV180" s="26"/>
    </row>
    <row r="181" spans="1:256" ht="30.75">
      <c r="A181" s="30"/>
      <c r="B181" s="30"/>
      <c r="C181" s="30"/>
      <c r="D181" s="29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  <c r="HP181" s="30"/>
      <c r="HQ181" s="30"/>
      <c r="HR181" s="30"/>
      <c r="HS181" s="30"/>
      <c r="HT181" s="30"/>
      <c r="HU181" s="30"/>
      <c r="HV181" s="30"/>
      <c r="HW181" s="30"/>
      <c r="HX181" s="30"/>
      <c r="HY181" s="30"/>
      <c r="HZ181" s="30"/>
      <c r="IA181" s="30"/>
      <c r="IB181" s="30"/>
      <c r="IC181" s="30"/>
      <c r="ID181" s="30"/>
      <c r="IE181" s="30"/>
      <c r="IF181" s="30"/>
      <c r="IG181" s="30"/>
      <c r="IH181" s="30"/>
      <c r="II181" s="30"/>
      <c r="IJ181" s="30"/>
      <c r="IK181" s="30"/>
      <c r="IL181" s="30"/>
      <c r="IM181" s="30"/>
      <c r="IN181" s="30"/>
      <c r="IO181" s="30"/>
      <c r="IP181" s="26"/>
      <c r="IQ181" s="26"/>
      <c r="IR181" s="26"/>
      <c r="IS181" s="26"/>
      <c r="IT181" s="26"/>
      <c r="IU181" s="26"/>
      <c r="IV181" s="26"/>
    </row>
    <row r="182" spans="1:256" ht="30.75">
      <c r="A182" s="30"/>
      <c r="B182" s="30"/>
      <c r="C182" s="30"/>
      <c r="D182" s="29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  <c r="FJ182" s="30"/>
      <c r="FK182" s="30"/>
      <c r="FL182" s="30"/>
      <c r="FM182" s="30"/>
      <c r="FN182" s="30"/>
      <c r="FO182" s="30"/>
      <c r="FP182" s="30"/>
      <c r="FQ182" s="30"/>
      <c r="FR182" s="30"/>
      <c r="FS182" s="30"/>
      <c r="FT182" s="30"/>
      <c r="FU182" s="30"/>
      <c r="FV182" s="30"/>
      <c r="FW182" s="30"/>
      <c r="FX182" s="30"/>
      <c r="FY182" s="30"/>
      <c r="FZ182" s="30"/>
      <c r="GA182" s="30"/>
      <c r="GB182" s="30"/>
      <c r="GC182" s="30"/>
      <c r="GD182" s="30"/>
      <c r="GE182" s="30"/>
      <c r="GF182" s="30"/>
      <c r="GG182" s="30"/>
      <c r="GH182" s="30"/>
      <c r="GI182" s="30"/>
      <c r="GJ182" s="30"/>
      <c r="GK182" s="30"/>
      <c r="GL182" s="30"/>
      <c r="GM182" s="30"/>
      <c r="GN182" s="30"/>
      <c r="GO182" s="30"/>
      <c r="GP182" s="30"/>
      <c r="GQ182" s="30"/>
      <c r="GR182" s="30"/>
      <c r="GS182" s="30"/>
      <c r="GT182" s="30"/>
      <c r="GU182" s="30"/>
      <c r="GV182" s="30"/>
      <c r="GW182" s="30"/>
      <c r="GX182" s="30"/>
      <c r="GY182" s="30"/>
      <c r="GZ182" s="30"/>
      <c r="HA182" s="30"/>
      <c r="HB182" s="30"/>
      <c r="HC182" s="30"/>
      <c r="HD182" s="30"/>
      <c r="HE182" s="30"/>
      <c r="HF182" s="30"/>
      <c r="HG182" s="30"/>
      <c r="HH182" s="30"/>
      <c r="HI182" s="30"/>
      <c r="HJ182" s="30"/>
      <c r="HK182" s="30"/>
      <c r="HL182" s="30"/>
      <c r="HM182" s="30"/>
      <c r="HN182" s="30"/>
      <c r="HO182" s="30"/>
      <c r="HP182" s="30"/>
      <c r="HQ182" s="30"/>
      <c r="HR182" s="30"/>
      <c r="HS182" s="30"/>
      <c r="HT182" s="30"/>
      <c r="HU182" s="30"/>
      <c r="HV182" s="30"/>
      <c r="HW182" s="30"/>
      <c r="HX182" s="30"/>
      <c r="HY182" s="30"/>
      <c r="HZ182" s="30"/>
      <c r="IA182" s="30"/>
      <c r="IB182" s="30"/>
      <c r="IC182" s="30"/>
      <c r="ID182" s="30"/>
      <c r="IE182" s="30"/>
      <c r="IF182" s="30"/>
      <c r="IG182" s="30"/>
      <c r="IH182" s="30"/>
      <c r="II182" s="30"/>
      <c r="IJ182" s="30"/>
      <c r="IK182" s="30"/>
      <c r="IL182" s="30"/>
      <c r="IM182" s="30"/>
      <c r="IN182" s="30"/>
      <c r="IO182" s="30"/>
      <c r="IP182" s="26"/>
      <c r="IQ182" s="26"/>
      <c r="IR182" s="26"/>
      <c r="IS182" s="26"/>
      <c r="IT182" s="26"/>
      <c r="IU182" s="26"/>
      <c r="IV182" s="26"/>
    </row>
    <row r="183" spans="1:256" ht="30.75">
      <c r="A183" s="30"/>
      <c r="B183" s="30"/>
      <c r="C183" s="30"/>
      <c r="D183" s="29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0"/>
      <c r="GO183" s="30"/>
      <c r="GP183" s="30"/>
      <c r="GQ183" s="30"/>
      <c r="GR183" s="30"/>
      <c r="GS183" s="30"/>
      <c r="GT183" s="30"/>
      <c r="GU183" s="30"/>
      <c r="GV183" s="30"/>
      <c r="GW183" s="30"/>
      <c r="GX183" s="30"/>
      <c r="GY183" s="30"/>
      <c r="GZ183" s="30"/>
      <c r="HA183" s="30"/>
      <c r="HB183" s="30"/>
      <c r="HC183" s="30"/>
      <c r="HD183" s="30"/>
      <c r="HE183" s="30"/>
      <c r="HF183" s="30"/>
      <c r="HG183" s="30"/>
      <c r="HH183" s="30"/>
      <c r="HI183" s="30"/>
      <c r="HJ183" s="30"/>
      <c r="HK183" s="30"/>
      <c r="HL183" s="30"/>
      <c r="HM183" s="30"/>
      <c r="HN183" s="30"/>
      <c r="HO183" s="30"/>
      <c r="HP183" s="30"/>
      <c r="HQ183" s="30"/>
      <c r="HR183" s="30"/>
      <c r="HS183" s="30"/>
      <c r="HT183" s="30"/>
      <c r="HU183" s="30"/>
      <c r="HV183" s="30"/>
      <c r="HW183" s="30"/>
      <c r="HX183" s="30"/>
      <c r="HY183" s="30"/>
      <c r="HZ183" s="30"/>
      <c r="IA183" s="30"/>
      <c r="IB183" s="30"/>
      <c r="IC183" s="30"/>
      <c r="ID183" s="30"/>
      <c r="IE183" s="30"/>
      <c r="IF183" s="30"/>
      <c r="IG183" s="30"/>
      <c r="IH183" s="30"/>
      <c r="II183" s="30"/>
      <c r="IJ183" s="30"/>
      <c r="IK183" s="30"/>
      <c r="IL183" s="30"/>
      <c r="IM183" s="30"/>
      <c r="IN183" s="30"/>
      <c r="IO183" s="30"/>
      <c r="IP183" s="26"/>
      <c r="IQ183" s="26"/>
      <c r="IR183" s="26"/>
      <c r="IS183" s="26"/>
      <c r="IT183" s="26"/>
      <c r="IU183" s="26"/>
      <c r="IV183" s="26"/>
    </row>
    <row r="184" spans="1:256" ht="30.75">
      <c r="A184" s="30"/>
      <c r="B184" s="30"/>
      <c r="C184" s="30"/>
      <c r="D184" s="29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30"/>
      <c r="FI184" s="30"/>
      <c r="FJ184" s="30"/>
      <c r="FK184" s="30"/>
      <c r="FL184" s="30"/>
      <c r="FM184" s="30"/>
      <c r="FN184" s="30"/>
      <c r="FO184" s="30"/>
      <c r="FP184" s="30"/>
      <c r="FQ184" s="30"/>
      <c r="FR184" s="30"/>
      <c r="FS184" s="30"/>
      <c r="FT184" s="30"/>
      <c r="FU184" s="30"/>
      <c r="FV184" s="30"/>
      <c r="FW184" s="30"/>
      <c r="FX184" s="30"/>
      <c r="FY184" s="30"/>
      <c r="FZ184" s="30"/>
      <c r="GA184" s="30"/>
      <c r="GB184" s="30"/>
      <c r="GC184" s="30"/>
      <c r="GD184" s="30"/>
      <c r="GE184" s="30"/>
      <c r="GF184" s="30"/>
      <c r="GG184" s="30"/>
      <c r="GH184" s="30"/>
      <c r="GI184" s="30"/>
      <c r="GJ184" s="30"/>
      <c r="GK184" s="30"/>
      <c r="GL184" s="30"/>
      <c r="GM184" s="30"/>
      <c r="GN184" s="30"/>
      <c r="GO184" s="30"/>
      <c r="GP184" s="30"/>
      <c r="GQ184" s="30"/>
      <c r="GR184" s="30"/>
      <c r="GS184" s="30"/>
      <c r="GT184" s="30"/>
      <c r="GU184" s="30"/>
      <c r="GV184" s="30"/>
      <c r="GW184" s="30"/>
      <c r="GX184" s="30"/>
      <c r="GY184" s="30"/>
      <c r="GZ184" s="30"/>
      <c r="HA184" s="30"/>
      <c r="HB184" s="30"/>
      <c r="HC184" s="30"/>
      <c r="HD184" s="30"/>
      <c r="HE184" s="30"/>
      <c r="HF184" s="30"/>
      <c r="HG184" s="30"/>
      <c r="HH184" s="30"/>
      <c r="HI184" s="30"/>
      <c r="HJ184" s="30"/>
      <c r="HK184" s="30"/>
      <c r="HL184" s="30"/>
      <c r="HM184" s="30"/>
      <c r="HN184" s="30"/>
      <c r="HO184" s="30"/>
      <c r="HP184" s="30"/>
      <c r="HQ184" s="30"/>
      <c r="HR184" s="30"/>
      <c r="HS184" s="30"/>
      <c r="HT184" s="30"/>
      <c r="HU184" s="30"/>
      <c r="HV184" s="30"/>
      <c r="HW184" s="30"/>
      <c r="HX184" s="30"/>
      <c r="HY184" s="30"/>
      <c r="HZ184" s="30"/>
      <c r="IA184" s="30"/>
      <c r="IB184" s="30"/>
      <c r="IC184" s="30"/>
      <c r="ID184" s="30"/>
      <c r="IE184" s="30"/>
      <c r="IF184" s="30"/>
      <c r="IG184" s="30"/>
      <c r="IH184" s="30"/>
      <c r="II184" s="30"/>
      <c r="IJ184" s="30"/>
      <c r="IK184" s="30"/>
      <c r="IL184" s="30"/>
      <c r="IM184" s="30"/>
      <c r="IN184" s="30"/>
      <c r="IO184" s="30"/>
      <c r="IP184" s="26"/>
      <c r="IQ184" s="26"/>
      <c r="IR184" s="26"/>
      <c r="IS184" s="26"/>
      <c r="IT184" s="26"/>
      <c r="IU184" s="26"/>
      <c r="IV184" s="26"/>
    </row>
    <row r="185" spans="1:256" ht="30.75">
      <c r="A185" s="30"/>
      <c r="B185" s="30"/>
      <c r="C185" s="30"/>
      <c r="D185" s="29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  <c r="GD185" s="30"/>
      <c r="GE185" s="30"/>
      <c r="GF185" s="30"/>
      <c r="GG185" s="30"/>
      <c r="GH185" s="30"/>
      <c r="GI185" s="30"/>
      <c r="GJ185" s="30"/>
      <c r="GK185" s="30"/>
      <c r="GL185" s="30"/>
      <c r="GM185" s="30"/>
      <c r="GN185" s="30"/>
      <c r="GO185" s="30"/>
      <c r="GP185" s="30"/>
      <c r="GQ185" s="30"/>
      <c r="GR185" s="30"/>
      <c r="GS185" s="30"/>
      <c r="GT185" s="30"/>
      <c r="GU185" s="30"/>
      <c r="GV185" s="30"/>
      <c r="GW185" s="30"/>
      <c r="GX185" s="30"/>
      <c r="GY185" s="30"/>
      <c r="GZ185" s="30"/>
      <c r="HA185" s="30"/>
      <c r="HB185" s="30"/>
      <c r="HC185" s="30"/>
      <c r="HD185" s="30"/>
      <c r="HE185" s="30"/>
      <c r="HF185" s="30"/>
      <c r="HG185" s="30"/>
      <c r="HH185" s="30"/>
      <c r="HI185" s="30"/>
      <c r="HJ185" s="30"/>
      <c r="HK185" s="30"/>
      <c r="HL185" s="30"/>
      <c r="HM185" s="30"/>
      <c r="HN185" s="30"/>
      <c r="HO185" s="30"/>
      <c r="HP185" s="30"/>
      <c r="HQ185" s="30"/>
      <c r="HR185" s="30"/>
      <c r="HS185" s="30"/>
      <c r="HT185" s="30"/>
      <c r="HU185" s="30"/>
      <c r="HV185" s="30"/>
      <c r="HW185" s="30"/>
      <c r="HX185" s="30"/>
      <c r="HY185" s="30"/>
      <c r="HZ185" s="30"/>
      <c r="IA185" s="30"/>
      <c r="IB185" s="30"/>
      <c r="IC185" s="30"/>
      <c r="ID185" s="30"/>
      <c r="IE185" s="30"/>
      <c r="IF185" s="30"/>
      <c r="IG185" s="30"/>
      <c r="IH185" s="30"/>
      <c r="II185" s="30"/>
      <c r="IJ185" s="30"/>
      <c r="IK185" s="30"/>
      <c r="IL185" s="30"/>
      <c r="IM185" s="30"/>
      <c r="IN185" s="30"/>
      <c r="IO185" s="30"/>
      <c r="IP185" s="26"/>
      <c r="IQ185" s="26"/>
      <c r="IR185" s="26"/>
      <c r="IS185" s="26"/>
      <c r="IT185" s="26"/>
      <c r="IU185" s="26"/>
      <c r="IV185" s="26"/>
    </row>
    <row r="186" spans="1:256" ht="30.75">
      <c r="A186" s="30"/>
      <c r="B186" s="30"/>
      <c r="C186" s="30"/>
      <c r="D186" s="29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  <c r="GR186" s="30"/>
      <c r="GS186" s="30"/>
      <c r="GT186" s="30"/>
      <c r="GU186" s="30"/>
      <c r="GV186" s="30"/>
      <c r="GW186" s="30"/>
      <c r="GX186" s="30"/>
      <c r="GY186" s="30"/>
      <c r="GZ186" s="30"/>
      <c r="HA186" s="30"/>
      <c r="HB186" s="30"/>
      <c r="HC186" s="30"/>
      <c r="HD186" s="30"/>
      <c r="HE186" s="30"/>
      <c r="HF186" s="30"/>
      <c r="HG186" s="30"/>
      <c r="HH186" s="30"/>
      <c r="HI186" s="30"/>
      <c r="HJ186" s="30"/>
      <c r="HK186" s="30"/>
      <c r="HL186" s="30"/>
      <c r="HM186" s="30"/>
      <c r="HN186" s="30"/>
      <c r="HO186" s="30"/>
      <c r="HP186" s="30"/>
      <c r="HQ186" s="30"/>
      <c r="HR186" s="30"/>
      <c r="HS186" s="30"/>
      <c r="HT186" s="30"/>
      <c r="HU186" s="30"/>
      <c r="HV186" s="30"/>
      <c r="HW186" s="30"/>
      <c r="HX186" s="30"/>
      <c r="HY186" s="30"/>
      <c r="HZ186" s="30"/>
      <c r="IA186" s="30"/>
      <c r="IB186" s="30"/>
      <c r="IC186" s="30"/>
      <c r="ID186" s="30"/>
      <c r="IE186" s="30"/>
      <c r="IF186" s="30"/>
      <c r="IG186" s="30"/>
      <c r="IH186" s="30"/>
      <c r="II186" s="30"/>
      <c r="IJ186" s="30"/>
      <c r="IK186" s="30"/>
      <c r="IL186" s="30"/>
      <c r="IM186" s="30"/>
      <c r="IN186" s="30"/>
      <c r="IO186" s="30"/>
      <c r="IP186" s="26"/>
      <c r="IQ186" s="26"/>
      <c r="IR186" s="26"/>
      <c r="IS186" s="26"/>
      <c r="IT186" s="26"/>
      <c r="IU186" s="26"/>
      <c r="IV186" s="26"/>
    </row>
    <row r="187" spans="1:256" ht="30.75">
      <c r="A187" s="30"/>
      <c r="B187" s="30"/>
      <c r="C187" s="30"/>
      <c r="D187" s="29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  <c r="GT187" s="30"/>
      <c r="GU187" s="30"/>
      <c r="GV187" s="30"/>
      <c r="GW187" s="30"/>
      <c r="GX187" s="30"/>
      <c r="GY187" s="30"/>
      <c r="GZ187" s="30"/>
      <c r="HA187" s="30"/>
      <c r="HB187" s="30"/>
      <c r="HC187" s="30"/>
      <c r="HD187" s="30"/>
      <c r="HE187" s="30"/>
      <c r="HF187" s="30"/>
      <c r="HG187" s="30"/>
      <c r="HH187" s="30"/>
      <c r="HI187" s="30"/>
      <c r="HJ187" s="30"/>
      <c r="HK187" s="30"/>
      <c r="HL187" s="30"/>
      <c r="HM187" s="30"/>
      <c r="HN187" s="30"/>
      <c r="HO187" s="30"/>
      <c r="HP187" s="30"/>
      <c r="HQ187" s="30"/>
      <c r="HR187" s="30"/>
      <c r="HS187" s="30"/>
      <c r="HT187" s="30"/>
      <c r="HU187" s="30"/>
      <c r="HV187" s="30"/>
      <c r="HW187" s="30"/>
      <c r="HX187" s="30"/>
      <c r="HY187" s="30"/>
      <c r="HZ187" s="30"/>
      <c r="IA187" s="30"/>
      <c r="IB187" s="30"/>
      <c r="IC187" s="30"/>
      <c r="ID187" s="30"/>
      <c r="IE187" s="30"/>
      <c r="IF187" s="30"/>
      <c r="IG187" s="30"/>
      <c r="IH187" s="30"/>
      <c r="II187" s="30"/>
      <c r="IJ187" s="30"/>
      <c r="IK187" s="30"/>
      <c r="IL187" s="30"/>
      <c r="IM187" s="30"/>
      <c r="IN187" s="30"/>
      <c r="IO187" s="30"/>
      <c r="IP187" s="26"/>
      <c r="IQ187" s="26"/>
      <c r="IR187" s="26"/>
      <c r="IS187" s="26"/>
      <c r="IT187" s="26"/>
      <c r="IU187" s="26"/>
      <c r="IV187" s="26"/>
    </row>
    <row r="188" spans="1:256" ht="30.75">
      <c r="A188" s="30"/>
      <c r="B188" s="30"/>
      <c r="C188" s="30"/>
      <c r="D188" s="29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  <c r="FM188" s="30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M188" s="30"/>
      <c r="GN188" s="30"/>
      <c r="GO188" s="30"/>
      <c r="GP188" s="30"/>
      <c r="GQ188" s="30"/>
      <c r="GR188" s="30"/>
      <c r="GS188" s="30"/>
      <c r="GT188" s="30"/>
      <c r="GU188" s="30"/>
      <c r="GV188" s="30"/>
      <c r="GW188" s="30"/>
      <c r="GX188" s="30"/>
      <c r="GY188" s="30"/>
      <c r="GZ188" s="30"/>
      <c r="HA188" s="30"/>
      <c r="HB188" s="30"/>
      <c r="HC188" s="30"/>
      <c r="HD188" s="30"/>
      <c r="HE188" s="30"/>
      <c r="HF188" s="30"/>
      <c r="HG188" s="30"/>
      <c r="HH188" s="30"/>
      <c r="HI188" s="30"/>
      <c r="HJ188" s="30"/>
      <c r="HK188" s="30"/>
      <c r="HL188" s="30"/>
      <c r="HM188" s="30"/>
      <c r="HN188" s="30"/>
      <c r="HO188" s="30"/>
      <c r="HP188" s="30"/>
      <c r="HQ188" s="30"/>
      <c r="HR188" s="30"/>
      <c r="HS188" s="30"/>
      <c r="HT188" s="30"/>
      <c r="HU188" s="30"/>
      <c r="HV188" s="30"/>
      <c r="HW188" s="30"/>
      <c r="HX188" s="30"/>
      <c r="HY188" s="30"/>
      <c r="HZ188" s="30"/>
      <c r="IA188" s="30"/>
      <c r="IB188" s="30"/>
      <c r="IC188" s="30"/>
      <c r="ID188" s="30"/>
      <c r="IE188" s="30"/>
      <c r="IF188" s="30"/>
      <c r="IG188" s="30"/>
      <c r="IH188" s="30"/>
      <c r="II188" s="30"/>
      <c r="IJ188" s="30"/>
      <c r="IK188" s="30"/>
      <c r="IL188" s="30"/>
      <c r="IM188" s="30"/>
      <c r="IN188" s="30"/>
      <c r="IO188" s="30"/>
      <c r="IP188" s="26"/>
      <c r="IQ188" s="26"/>
      <c r="IR188" s="26"/>
      <c r="IS188" s="26"/>
      <c r="IT188" s="26"/>
      <c r="IU188" s="26"/>
      <c r="IV188" s="26"/>
    </row>
    <row r="189" spans="1:256" ht="30.75">
      <c r="A189" s="30"/>
      <c r="B189" s="30"/>
      <c r="C189" s="30"/>
      <c r="D189" s="29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  <c r="GR189" s="30"/>
      <c r="GS189" s="30"/>
      <c r="GT189" s="30"/>
      <c r="GU189" s="30"/>
      <c r="GV189" s="30"/>
      <c r="GW189" s="30"/>
      <c r="GX189" s="30"/>
      <c r="GY189" s="30"/>
      <c r="GZ189" s="30"/>
      <c r="HA189" s="30"/>
      <c r="HB189" s="30"/>
      <c r="HC189" s="30"/>
      <c r="HD189" s="30"/>
      <c r="HE189" s="30"/>
      <c r="HF189" s="30"/>
      <c r="HG189" s="30"/>
      <c r="HH189" s="30"/>
      <c r="HI189" s="30"/>
      <c r="HJ189" s="30"/>
      <c r="HK189" s="30"/>
      <c r="HL189" s="30"/>
      <c r="HM189" s="30"/>
      <c r="HN189" s="30"/>
      <c r="HO189" s="30"/>
      <c r="HP189" s="30"/>
      <c r="HQ189" s="30"/>
      <c r="HR189" s="30"/>
      <c r="HS189" s="30"/>
      <c r="HT189" s="30"/>
      <c r="HU189" s="30"/>
      <c r="HV189" s="30"/>
      <c r="HW189" s="30"/>
      <c r="HX189" s="30"/>
      <c r="HY189" s="30"/>
      <c r="HZ189" s="30"/>
      <c r="IA189" s="30"/>
      <c r="IB189" s="30"/>
      <c r="IC189" s="30"/>
      <c r="ID189" s="30"/>
      <c r="IE189" s="30"/>
      <c r="IF189" s="30"/>
      <c r="IG189" s="30"/>
      <c r="IH189" s="30"/>
      <c r="II189" s="30"/>
      <c r="IJ189" s="30"/>
      <c r="IK189" s="30"/>
      <c r="IL189" s="30"/>
      <c r="IM189" s="30"/>
      <c r="IN189" s="30"/>
      <c r="IO189" s="30"/>
      <c r="IP189" s="26"/>
      <c r="IQ189" s="26"/>
      <c r="IR189" s="26"/>
      <c r="IS189" s="26"/>
      <c r="IT189" s="26"/>
      <c r="IU189" s="26"/>
      <c r="IV189" s="26"/>
    </row>
    <row r="190" spans="1:256" ht="30.75">
      <c r="A190" s="30"/>
      <c r="B190" s="30"/>
      <c r="C190" s="30"/>
      <c r="D190" s="29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  <c r="GF190" s="30"/>
      <c r="GG190" s="30"/>
      <c r="GH190" s="30"/>
      <c r="GI190" s="30"/>
      <c r="GJ190" s="30"/>
      <c r="GK190" s="30"/>
      <c r="GL190" s="30"/>
      <c r="GM190" s="30"/>
      <c r="GN190" s="30"/>
      <c r="GO190" s="30"/>
      <c r="GP190" s="30"/>
      <c r="GQ190" s="30"/>
      <c r="GR190" s="30"/>
      <c r="GS190" s="30"/>
      <c r="GT190" s="30"/>
      <c r="GU190" s="30"/>
      <c r="GV190" s="30"/>
      <c r="GW190" s="30"/>
      <c r="GX190" s="30"/>
      <c r="GY190" s="30"/>
      <c r="GZ190" s="30"/>
      <c r="HA190" s="30"/>
      <c r="HB190" s="30"/>
      <c r="HC190" s="30"/>
      <c r="HD190" s="30"/>
      <c r="HE190" s="30"/>
      <c r="HF190" s="30"/>
      <c r="HG190" s="30"/>
      <c r="HH190" s="30"/>
      <c r="HI190" s="30"/>
      <c r="HJ190" s="30"/>
      <c r="HK190" s="30"/>
      <c r="HL190" s="30"/>
      <c r="HM190" s="30"/>
      <c r="HN190" s="30"/>
      <c r="HO190" s="30"/>
      <c r="HP190" s="30"/>
      <c r="HQ190" s="30"/>
      <c r="HR190" s="30"/>
      <c r="HS190" s="30"/>
      <c r="HT190" s="30"/>
      <c r="HU190" s="30"/>
      <c r="HV190" s="30"/>
      <c r="HW190" s="30"/>
      <c r="HX190" s="30"/>
      <c r="HY190" s="30"/>
      <c r="HZ190" s="30"/>
      <c r="IA190" s="30"/>
      <c r="IB190" s="30"/>
      <c r="IC190" s="30"/>
      <c r="ID190" s="30"/>
      <c r="IE190" s="30"/>
      <c r="IF190" s="30"/>
      <c r="IG190" s="30"/>
      <c r="IH190" s="30"/>
      <c r="II190" s="30"/>
      <c r="IJ190" s="30"/>
      <c r="IK190" s="30"/>
      <c r="IL190" s="30"/>
      <c r="IM190" s="30"/>
      <c r="IN190" s="30"/>
      <c r="IO190" s="30"/>
      <c r="IP190" s="26"/>
      <c r="IQ190" s="26"/>
      <c r="IR190" s="26"/>
      <c r="IS190" s="26"/>
      <c r="IT190" s="26"/>
      <c r="IU190" s="26"/>
      <c r="IV190" s="26"/>
    </row>
    <row r="191" spans="1:256" ht="30.75">
      <c r="A191" s="30"/>
      <c r="B191" s="30"/>
      <c r="C191" s="30"/>
      <c r="D191" s="29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30"/>
      <c r="GR191" s="30"/>
      <c r="GS191" s="30"/>
      <c r="GT191" s="30"/>
      <c r="GU191" s="30"/>
      <c r="GV191" s="30"/>
      <c r="GW191" s="30"/>
      <c r="GX191" s="30"/>
      <c r="GY191" s="30"/>
      <c r="GZ191" s="30"/>
      <c r="HA191" s="30"/>
      <c r="HB191" s="30"/>
      <c r="HC191" s="30"/>
      <c r="HD191" s="30"/>
      <c r="HE191" s="30"/>
      <c r="HF191" s="30"/>
      <c r="HG191" s="30"/>
      <c r="HH191" s="30"/>
      <c r="HI191" s="30"/>
      <c r="HJ191" s="30"/>
      <c r="HK191" s="30"/>
      <c r="HL191" s="30"/>
      <c r="HM191" s="30"/>
      <c r="HN191" s="30"/>
      <c r="HO191" s="30"/>
      <c r="HP191" s="30"/>
      <c r="HQ191" s="30"/>
      <c r="HR191" s="30"/>
      <c r="HS191" s="30"/>
      <c r="HT191" s="30"/>
      <c r="HU191" s="30"/>
      <c r="HV191" s="30"/>
      <c r="HW191" s="30"/>
      <c r="HX191" s="30"/>
      <c r="HY191" s="30"/>
      <c r="HZ191" s="30"/>
      <c r="IA191" s="30"/>
      <c r="IB191" s="30"/>
      <c r="IC191" s="30"/>
      <c r="ID191" s="30"/>
      <c r="IE191" s="30"/>
      <c r="IF191" s="30"/>
      <c r="IG191" s="30"/>
      <c r="IH191" s="30"/>
      <c r="II191" s="30"/>
      <c r="IJ191" s="30"/>
      <c r="IK191" s="30"/>
      <c r="IL191" s="30"/>
      <c r="IM191" s="30"/>
      <c r="IN191" s="30"/>
      <c r="IO191" s="30"/>
      <c r="IP191" s="26"/>
      <c r="IQ191" s="26"/>
      <c r="IR191" s="26"/>
      <c r="IS191" s="26"/>
      <c r="IT191" s="26"/>
      <c r="IU191" s="26"/>
      <c r="IV191" s="26"/>
    </row>
    <row r="192" spans="1:256" ht="30.75">
      <c r="A192" s="30"/>
      <c r="B192" s="30"/>
      <c r="C192" s="30"/>
      <c r="D192" s="29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  <c r="EV192" s="30"/>
      <c r="EW192" s="30"/>
      <c r="EX192" s="30"/>
      <c r="EY192" s="30"/>
      <c r="EZ192" s="30"/>
      <c r="FA192" s="30"/>
      <c r="FB192" s="30"/>
      <c r="FC192" s="30"/>
      <c r="FD192" s="30"/>
      <c r="FE192" s="30"/>
      <c r="FF192" s="30"/>
      <c r="FG192" s="30"/>
      <c r="FH192" s="30"/>
      <c r="FI192" s="30"/>
      <c r="FJ192" s="30"/>
      <c r="FK192" s="30"/>
      <c r="FL192" s="30"/>
      <c r="FM192" s="30"/>
      <c r="FN192" s="30"/>
      <c r="FO192" s="30"/>
      <c r="FP192" s="30"/>
      <c r="FQ192" s="30"/>
      <c r="FR192" s="30"/>
      <c r="FS192" s="30"/>
      <c r="FT192" s="30"/>
      <c r="FU192" s="30"/>
      <c r="FV192" s="30"/>
      <c r="FW192" s="30"/>
      <c r="FX192" s="30"/>
      <c r="FY192" s="30"/>
      <c r="FZ192" s="30"/>
      <c r="GA192" s="30"/>
      <c r="GB192" s="30"/>
      <c r="GC192" s="30"/>
      <c r="GD192" s="30"/>
      <c r="GE192" s="30"/>
      <c r="GF192" s="30"/>
      <c r="GG192" s="30"/>
      <c r="GH192" s="30"/>
      <c r="GI192" s="30"/>
      <c r="GJ192" s="30"/>
      <c r="GK192" s="30"/>
      <c r="GL192" s="30"/>
      <c r="GM192" s="30"/>
      <c r="GN192" s="30"/>
      <c r="GO192" s="30"/>
      <c r="GP192" s="30"/>
      <c r="GQ192" s="30"/>
      <c r="GR192" s="30"/>
      <c r="GS192" s="30"/>
      <c r="GT192" s="30"/>
      <c r="GU192" s="30"/>
      <c r="GV192" s="30"/>
      <c r="GW192" s="30"/>
      <c r="GX192" s="30"/>
      <c r="GY192" s="30"/>
      <c r="GZ192" s="30"/>
      <c r="HA192" s="30"/>
      <c r="HB192" s="30"/>
      <c r="HC192" s="30"/>
      <c r="HD192" s="30"/>
      <c r="HE192" s="30"/>
      <c r="HF192" s="30"/>
      <c r="HG192" s="30"/>
      <c r="HH192" s="30"/>
      <c r="HI192" s="30"/>
      <c r="HJ192" s="30"/>
      <c r="HK192" s="30"/>
      <c r="HL192" s="30"/>
      <c r="HM192" s="30"/>
      <c r="HN192" s="30"/>
      <c r="HO192" s="30"/>
      <c r="HP192" s="30"/>
      <c r="HQ192" s="30"/>
      <c r="HR192" s="30"/>
      <c r="HS192" s="30"/>
      <c r="HT192" s="30"/>
      <c r="HU192" s="30"/>
      <c r="HV192" s="30"/>
      <c r="HW192" s="30"/>
      <c r="HX192" s="30"/>
      <c r="HY192" s="30"/>
      <c r="HZ192" s="30"/>
      <c r="IA192" s="30"/>
      <c r="IB192" s="30"/>
      <c r="IC192" s="30"/>
      <c r="ID192" s="30"/>
      <c r="IE192" s="30"/>
      <c r="IF192" s="30"/>
      <c r="IG192" s="30"/>
      <c r="IH192" s="30"/>
      <c r="II192" s="30"/>
      <c r="IJ192" s="30"/>
      <c r="IK192" s="30"/>
      <c r="IL192" s="30"/>
      <c r="IM192" s="30"/>
      <c r="IN192" s="30"/>
      <c r="IO192" s="30"/>
      <c r="IP192" s="26"/>
      <c r="IQ192" s="26"/>
      <c r="IR192" s="26"/>
      <c r="IS192" s="26"/>
      <c r="IT192" s="26"/>
      <c r="IU192" s="26"/>
      <c r="IV192" s="26"/>
    </row>
    <row r="193" spans="1:256" ht="30.75">
      <c r="A193" s="30"/>
      <c r="B193" s="30"/>
      <c r="C193" s="30"/>
      <c r="D193" s="29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  <c r="FM193" s="30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  <c r="FX193" s="30"/>
      <c r="FY193" s="30"/>
      <c r="FZ193" s="30"/>
      <c r="GA193" s="30"/>
      <c r="GB193" s="30"/>
      <c r="GC193" s="30"/>
      <c r="GD193" s="30"/>
      <c r="GE193" s="30"/>
      <c r="GF193" s="30"/>
      <c r="GG193" s="30"/>
      <c r="GH193" s="30"/>
      <c r="GI193" s="30"/>
      <c r="GJ193" s="30"/>
      <c r="GK193" s="30"/>
      <c r="GL193" s="30"/>
      <c r="GM193" s="30"/>
      <c r="GN193" s="30"/>
      <c r="GO193" s="30"/>
      <c r="GP193" s="30"/>
      <c r="GQ193" s="30"/>
      <c r="GR193" s="30"/>
      <c r="GS193" s="30"/>
      <c r="GT193" s="30"/>
      <c r="GU193" s="30"/>
      <c r="GV193" s="30"/>
      <c r="GW193" s="30"/>
      <c r="GX193" s="30"/>
      <c r="GY193" s="30"/>
      <c r="GZ193" s="30"/>
      <c r="HA193" s="30"/>
      <c r="HB193" s="30"/>
      <c r="HC193" s="30"/>
      <c r="HD193" s="30"/>
      <c r="HE193" s="30"/>
      <c r="HF193" s="30"/>
      <c r="HG193" s="30"/>
      <c r="HH193" s="30"/>
      <c r="HI193" s="30"/>
      <c r="HJ193" s="30"/>
      <c r="HK193" s="30"/>
      <c r="HL193" s="30"/>
      <c r="HM193" s="30"/>
      <c r="HN193" s="30"/>
      <c r="HO193" s="30"/>
      <c r="HP193" s="30"/>
      <c r="HQ193" s="30"/>
      <c r="HR193" s="30"/>
      <c r="HS193" s="30"/>
      <c r="HT193" s="30"/>
      <c r="HU193" s="30"/>
      <c r="HV193" s="30"/>
      <c r="HW193" s="30"/>
      <c r="HX193" s="30"/>
      <c r="HY193" s="30"/>
      <c r="HZ193" s="30"/>
      <c r="IA193" s="30"/>
      <c r="IB193" s="30"/>
      <c r="IC193" s="30"/>
      <c r="ID193" s="30"/>
      <c r="IE193" s="30"/>
      <c r="IF193" s="30"/>
      <c r="IG193" s="30"/>
      <c r="IH193" s="30"/>
      <c r="II193" s="30"/>
      <c r="IJ193" s="30"/>
      <c r="IK193" s="30"/>
      <c r="IL193" s="30"/>
      <c r="IM193" s="30"/>
      <c r="IN193" s="30"/>
      <c r="IO193" s="30"/>
      <c r="IP193" s="26"/>
      <c r="IQ193" s="26"/>
      <c r="IR193" s="26"/>
      <c r="IS193" s="26"/>
      <c r="IT193" s="26"/>
      <c r="IU193" s="26"/>
      <c r="IV193" s="26"/>
    </row>
    <row r="194" spans="1:256" ht="30.75">
      <c r="A194" s="30"/>
      <c r="B194" s="30"/>
      <c r="C194" s="30"/>
      <c r="D194" s="29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0"/>
      <c r="FL194" s="30"/>
      <c r="FM194" s="30"/>
      <c r="FN194" s="30"/>
      <c r="FO194" s="30"/>
      <c r="FP194" s="30"/>
      <c r="FQ194" s="30"/>
      <c r="FR194" s="30"/>
      <c r="FS194" s="30"/>
      <c r="FT194" s="30"/>
      <c r="FU194" s="30"/>
      <c r="FV194" s="30"/>
      <c r="FW194" s="30"/>
      <c r="FX194" s="30"/>
      <c r="FY194" s="30"/>
      <c r="FZ194" s="30"/>
      <c r="GA194" s="30"/>
      <c r="GB194" s="30"/>
      <c r="GC194" s="30"/>
      <c r="GD194" s="30"/>
      <c r="GE194" s="30"/>
      <c r="GF194" s="30"/>
      <c r="GG194" s="30"/>
      <c r="GH194" s="30"/>
      <c r="GI194" s="30"/>
      <c r="GJ194" s="30"/>
      <c r="GK194" s="30"/>
      <c r="GL194" s="30"/>
      <c r="GM194" s="30"/>
      <c r="GN194" s="30"/>
      <c r="GO194" s="30"/>
      <c r="GP194" s="30"/>
      <c r="GQ194" s="30"/>
      <c r="GR194" s="30"/>
      <c r="GS194" s="30"/>
      <c r="GT194" s="30"/>
      <c r="GU194" s="30"/>
      <c r="GV194" s="30"/>
      <c r="GW194" s="30"/>
      <c r="GX194" s="30"/>
      <c r="GY194" s="30"/>
      <c r="GZ194" s="30"/>
      <c r="HA194" s="30"/>
      <c r="HB194" s="30"/>
      <c r="HC194" s="30"/>
      <c r="HD194" s="30"/>
      <c r="HE194" s="30"/>
      <c r="HF194" s="30"/>
      <c r="HG194" s="30"/>
      <c r="HH194" s="30"/>
      <c r="HI194" s="30"/>
      <c r="HJ194" s="30"/>
      <c r="HK194" s="30"/>
      <c r="HL194" s="30"/>
      <c r="HM194" s="30"/>
      <c r="HN194" s="30"/>
      <c r="HO194" s="30"/>
      <c r="HP194" s="30"/>
      <c r="HQ194" s="30"/>
      <c r="HR194" s="30"/>
      <c r="HS194" s="30"/>
      <c r="HT194" s="30"/>
      <c r="HU194" s="30"/>
      <c r="HV194" s="30"/>
      <c r="HW194" s="30"/>
      <c r="HX194" s="30"/>
      <c r="HY194" s="30"/>
      <c r="HZ194" s="30"/>
      <c r="IA194" s="30"/>
      <c r="IB194" s="30"/>
      <c r="IC194" s="30"/>
      <c r="ID194" s="30"/>
      <c r="IE194" s="30"/>
      <c r="IF194" s="30"/>
      <c r="IG194" s="30"/>
      <c r="IH194" s="30"/>
      <c r="II194" s="30"/>
      <c r="IJ194" s="30"/>
      <c r="IK194" s="30"/>
      <c r="IL194" s="30"/>
      <c r="IM194" s="30"/>
      <c r="IN194" s="30"/>
      <c r="IO194" s="30"/>
      <c r="IP194" s="26"/>
      <c r="IQ194" s="26"/>
      <c r="IR194" s="26"/>
      <c r="IS194" s="26"/>
      <c r="IT194" s="26"/>
      <c r="IU194" s="26"/>
      <c r="IV194" s="26"/>
    </row>
    <row r="195" spans="1:256" ht="30.75">
      <c r="A195" s="30"/>
      <c r="B195" s="30"/>
      <c r="C195" s="30"/>
      <c r="D195" s="29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A195" s="30"/>
      <c r="HB195" s="30"/>
      <c r="HC195" s="30"/>
      <c r="HD195" s="30"/>
      <c r="HE195" s="30"/>
      <c r="HF195" s="30"/>
      <c r="HG195" s="30"/>
      <c r="HH195" s="30"/>
      <c r="HI195" s="30"/>
      <c r="HJ195" s="30"/>
      <c r="HK195" s="30"/>
      <c r="HL195" s="30"/>
      <c r="HM195" s="30"/>
      <c r="HN195" s="30"/>
      <c r="HO195" s="30"/>
      <c r="HP195" s="30"/>
      <c r="HQ195" s="30"/>
      <c r="HR195" s="30"/>
      <c r="HS195" s="30"/>
      <c r="HT195" s="30"/>
      <c r="HU195" s="30"/>
      <c r="HV195" s="30"/>
      <c r="HW195" s="30"/>
      <c r="HX195" s="30"/>
      <c r="HY195" s="30"/>
      <c r="HZ195" s="30"/>
      <c r="IA195" s="30"/>
      <c r="IB195" s="30"/>
      <c r="IC195" s="30"/>
      <c r="ID195" s="30"/>
      <c r="IE195" s="30"/>
      <c r="IF195" s="30"/>
      <c r="IG195" s="30"/>
      <c r="IH195" s="30"/>
      <c r="II195" s="30"/>
      <c r="IJ195" s="30"/>
      <c r="IK195" s="30"/>
      <c r="IL195" s="30"/>
      <c r="IM195" s="30"/>
      <c r="IN195" s="30"/>
      <c r="IO195" s="30"/>
      <c r="IP195" s="26"/>
      <c r="IQ195" s="26"/>
      <c r="IR195" s="26"/>
      <c r="IS195" s="26"/>
      <c r="IT195" s="26"/>
      <c r="IU195" s="26"/>
      <c r="IV195" s="26"/>
    </row>
    <row r="196" spans="1:256" ht="30.75">
      <c r="A196" s="30"/>
      <c r="B196" s="30"/>
      <c r="C196" s="30"/>
      <c r="D196" s="29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  <c r="HP196" s="30"/>
      <c r="HQ196" s="30"/>
      <c r="HR196" s="30"/>
      <c r="HS196" s="30"/>
      <c r="HT196" s="30"/>
      <c r="HU196" s="30"/>
      <c r="HV196" s="30"/>
      <c r="HW196" s="30"/>
      <c r="HX196" s="30"/>
      <c r="HY196" s="30"/>
      <c r="HZ196" s="30"/>
      <c r="IA196" s="30"/>
      <c r="IB196" s="30"/>
      <c r="IC196" s="30"/>
      <c r="ID196" s="30"/>
      <c r="IE196" s="30"/>
      <c r="IF196" s="30"/>
      <c r="IG196" s="30"/>
      <c r="IH196" s="30"/>
      <c r="II196" s="30"/>
      <c r="IJ196" s="30"/>
      <c r="IK196" s="30"/>
      <c r="IL196" s="30"/>
      <c r="IM196" s="30"/>
      <c r="IN196" s="30"/>
      <c r="IO196" s="30"/>
      <c r="IP196" s="26"/>
      <c r="IQ196" s="26"/>
      <c r="IR196" s="26"/>
      <c r="IS196" s="26"/>
      <c r="IT196" s="26"/>
      <c r="IU196" s="26"/>
      <c r="IV196" s="26"/>
    </row>
    <row r="197" spans="1:256" ht="30.75">
      <c r="A197" s="30"/>
      <c r="B197" s="30"/>
      <c r="C197" s="30"/>
      <c r="D197" s="29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O197" s="30"/>
      <c r="GP197" s="30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C197" s="30"/>
      <c r="HD197" s="30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  <c r="HP197" s="30"/>
      <c r="HQ197" s="30"/>
      <c r="HR197" s="30"/>
      <c r="HS197" s="30"/>
      <c r="HT197" s="30"/>
      <c r="HU197" s="30"/>
      <c r="HV197" s="30"/>
      <c r="HW197" s="30"/>
      <c r="HX197" s="30"/>
      <c r="HY197" s="30"/>
      <c r="HZ197" s="30"/>
      <c r="IA197" s="30"/>
      <c r="IB197" s="30"/>
      <c r="IC197" s="30"/>
      <c r="ID197" s="30"/>
      <c r="IE197" s="30"/>
      <c r="IF197" s="30"/>
      <c r="IG197" s="30"/>
      <c r="IH197" s="30"/>
      <c r="II197" s="30"/>
      <c r="IJ197" s="30"/>
      <c r="IK197" s="30"/>
      <c r="IL197" s="30"/>
      <c r="IM197" s="30"/>
      <c r="IN197" s="30"/>
      <c r="IO197" s="30"/>
      <c r="IP197" s="26"/>
      <c r="IQ197" s="26"/>
      <c r="IR197" s="26"/>
      <c r="IS197" s="26"/>
      <c r="IT197" s="26"/>
      <c r="IU197" s="26"/>
      <c r="IV197" s="26"/>
    </row>
    <row r="198" spans="1:256" ht="30.75">
      <c r="A198" s="30"/>
      <c r="B198" s="30"/>
      <c r="C198" s="30"/>
      <c r="D198" s="29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  <c r="HW198" s="30"/>
      <c r="HX198" s="30"/>
      <c r="HY198" s="30"/>
      <c r="HZ198" s="30"/>
      <c r="IA198" s="30"/>
      <c r="IB198" s="30"/>
      <c r="IC198" s="30"/>
      <c r="ID198" s="30"/>
      <c r="IE198" s="30"/>
      <c r="IF198" s="30"/>
      <c r="IG198" s="30"/>
      <c r="IH198" s="30"/>
      <c r="II198" s="30"/>
      <c r="IJ198" s="30"/>
      <c r="IK198" s="30"/>
      <c r="IL198" s="30"/>
      <c r="IM198" s="30"/>
      <c r="IN198" s="30"/>
      <c r="IO198" s="30"/>
      <c r="IP198" s="26"/>
      <c r="IQ198" s="26"/>
      <c r="IR198" s="26"/>
      <c r="IS198" s="26"/>
      <c r="IT198" s="26"/>
      <c r="IU198" s="26"/>
      <c r="IV198" s="26"/>
    </row>
    <row r="199" spans="1:256" ht="30.75">
      <c r="A199" s="30"/>
      <c r="B199" s="30"/>
      <c r="C199" s="30"/>
      <c r="D199" s="29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M199" s="30"/>
      <c r="GN199" s="30"/>
      <c r="GO199" s="30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A199" s="30"/>
      <c r="HB199" s="30"/>
      <c r="HC199" s="30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O199" s="30"/>
      <c r="HP199" s="30"/>
      <c r="HQ199" s="30"/>
      <c r="HR199" s="30"/>
      <c r="HS199" s="30"/>
      <c r="HT199" s="30"/>
      <c r="HU199" s="30"/>
      <c r="HV199" s="30"/>
      <c r="HW199" s="30"/>
      <c r="HX199" s="30"/>
      <c r="HY199" s="30"/>
      <c r="HZ199" s="30"/>
      <c r="IA199" s="30"/>
      <c r="IB199" s="30"/>
      <c r="IC199" s="30"/>
      <c r="ID199" s="30"/>
      <c r="IE199" s="30"/>
      <c r="IF199" s="30"/>
      <c r="IG199" s="30"/>
      <c r="IH199" s="30"/>
      <c r="II199" s="30"/>
      <c r="IJ199" s="30"/>
      <c r="IK199" s="30"/>
      <c r="IL199" s="30"/>
      <c r="IM199" s="30"/>
      <c r="IN199" s="30"/>
      <c r="IO199" s="30"/>
      <c r="IP199" s="26"/>
      <c r="IQ199" s="26"/>
      <c r="IR199" s="26"/>
      <c r="IS199" s="26"/>
      <c r="IT199" s="26"/>
      <c r="IU199" s="26"/>
      <c r="IV199" s="26"/>
    </row>
    <row r="200" spans="1:256" ht="30.75">
      <c r="A200" s="30"/>
      <c r="B200" s="30"/>
      <c r="C200" s="30"/>
      <c r="D200" s="29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A200" s="30"/>
      <c r="HB200" s="30"/>
      <c r="HC200" s="30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O200" s="30"/>
      <c r="HP200" s="30"/>
      <c r="HQ200" s="30"/>
      <c r="HR200" s="30"/>
      <c r="HS200" s="30"/>
      <c r="HT200" s="30"/>
      <c r="HU200" s="30"/>
      <c r="HV200" s="30"/>
      <c r="HW200" s="30"/>
      <c r="HX200" s="30"/>
      <c r="HY200" s="30"/>
      <c r="HZ200" s="30"/>
      <c r="IA200" s="30"/>
      <c r="IB200" s="30"/>
      <c r="IC200" s="30"/>
      <c r="ID200" s="30"/>
      <c r="IE200" s="30"/>
      <c r="IF200" s="30"/>
      <c r="IG200" s="30"/>
      <c r="IH200" s="30"/>
      <c r="II200" s="30"/>
      <c r="IJ200" s="30"/>
      <c r="IK200" s="30"/>
      <c r="IL200" s="30"/>
      <c r="IM200" s="30"/>
      <c r="IN200" s="30"/>
      <c r="IO200" s="30"/>
      <c r="IP200" s="26"/>
      <c r="IQ200" s="26"/>
      <c r="IR200" s="26"/>
      <c r="IS200" s="26"/>
      <c r="IT200" s="26"/>
      <c r="IU200" s="26"/>
      <c r="IV200" s="26"/>
    </row>
    <row r="201" spans="1:256" ht="30.75">
      <c r="A201" s="30"/>
      <c r="B201" s="30"/>
      <c r="C201" s="30"/>
      <c r="D201" s="29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30"/>
      <c r="FY201" s="30"/>
      <c r="FZ201" s="30"/>
      <c r="GA201" s="30"/>
      <c r="GB201" s="30"/>
      <c r="GC201" s="30"/>
      <c r="GD201" s="30"/>
      <c r="GE201" s="30"/>
      <c r="GF201" s="30"/>
      <c r="GG201" s="30"/>
      <c r="GH201" s="30"/>
      <c r="GI201" s="30"/>
      <c r="GJ201" s="30"/>
      <c r="GK201" s="30"/>
      <c r="GL201" s="30"/>
      <c r="GM201" s="30"/>
      <c r="GN201" s="30"/>
      <c r="GO201" s="30"/>
      <c r="GP201" s="30"/>
      <c r="GQ201" s="30"/>
      <c r="GR201" s="30"/>
      <c r="GS201" s="30"/>
      <c r="GT201" s="30"/>
      <c r="GU201" s="30"/>
      <c r="GV201" s="30"/>
      <c r="GW201" s="30"/>
      <c r="GX201" s="30"/>
      <c r="GY201" s="30"/>
      <c r="GZ201" s="30"/>
      <c r="HA201" s="30"/>
      <c r="HB201" s="30"/>
      <c r="HC201" s="30"/>
      <c r="HD201" s="30"/>
      <c r="HE201" s="30"/>
      <c r="HF201" s="30"/>
      <c r="HG201" s="30"/>
      <c r="HH201" s="30"/>
      <c r="HI201" s="30"/>
      <c r="HJ201" s="30"/>
      <c r="HK201" s="30"/>
      <c r="HL201" s="30"/>
      <c r="HM201" s="30"/>
      <c r="HN201" s="30"/>
      <c r="HO201" s="30"/>
      <c r="HP201" s="30"/>
      <c r="HQ201" s="30"/>
      <c r="HR201" s="30"/>
      <c r="HS201" s="30"/>
      <c r="HT201" s="30"/>
      <c r="HU201" s="30"/>
      <c r="HV201" s="30"/>
      <c r="HW201" s="30"/>
      <c r="HX201" s="30"/>
      <c r="HY201" s="30"/>
      <c r="HZ201" s="30"/>
      <c r="IA201" s="30"/>
      <c r="IB201" s="30"/>
      <c r="IC201" s="30"/>
      <c r="ID201" s="30"/>
      <c r="IE201" s="30"/>
      <c r="IF201" s="30"/>
      <c r="IG201" s="30"/>
      <c r="IH201" s="30"/>
      <c r="II201" s="30"/>
      <c r="IJ201" s="30"/>
      <c r="IK201" s="30"/>
      <c r="IL201" s="30"/>
      <c r="IM201" s="30"/>
      <c r="IN201" s="30"/>
      <c r="IO201" s="30"/>
      <c r="IP201" s="26"/>
      <c r="IQ201" s="26"/>
      <c r="IR201" s="26"/>
      <c r="IS201" s="26"/>
      <c r="IT201" s="26"/>
      <c r="IU201" s="26"/>
      <c r="IV201" s="26"/>
    </row>
    <row r="202" spans="1:256" ht="30.75">
      <c r="A202" s="30"/>
      <c r="B202" s="30"/>
      <c r="C202" s="30"/>
      <c r="D202" s="29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0"/>
      <c r="GF202" s="30"/>
      <c r="GG202" s="30"/>
      <c r="GH202" s="30"/>
      <c r="GI202" s="30"/>
      <c r="GJ202" s="30"/>
      <c r="GK202" s="30"/>
      <c r="GL202" s="30"/>
      <c r="GM202" s="30"/>
      <c r="GN202" s="30"/>
      <c r="GO202" s="30"/>
      <c r="GP202" s="30"/>
      <c r="GQ202" s="30"/>
      <c r="GR202" s="30"/>
      <c r="GS202" s="30"/>
      <c r="GT202" s="30"/>
      <c r="GU202" s="30"/>
      <c r="GV202" s="30"/>
      <c r="GW202" s="30"/>
      <c r="GX202" s="30"/>
      <c r="GY202" s="30"/>
      <c r="GZ202" s="30"/>
      <c r="HA202" s="30"/>
      <c r="HB202" s="30"/>
      <c r="HC202" s="30"/>
      <c r="HD202" s="30"/>
      <c r="HE202" s="30"/>
      <c r="HF202" s="30"/>
      <c r="HG202" s="30"/>
      <c r="HH202" s="30"/>
      <c r="HI202" s="30"/>
      <c r="HJ202" s="30"/>
      <c r="HK202" s="30"/>
      <c r="HL202" s="30"/>
      <c r="HM202" s="30"/>
      <c r="HN202" s="30"/>
      <c r="HO202" s="30"/>
      <c r="HP202" s="30"/>
      <c r="HQ202" s="30"/>
      <c r="HR202" s="30"/>
      <c r="HS202" s="30"/>
      <c r="HT202" s="30"/>
      <c r="HU202" s="30"/>
      <c r="HV202" s="30"/>
      <c r="HW202" s="30"/>
      <c r="HX202" s="30"/>
      <c r="HY202" s="30"/>
      <c r="HZ202" s="30"/>
      <c r="IA202" s="30"/>
      <c r="IB202" s="30"/>
      <c r="IC202" s="30"/>
      <c r="ID202" s="30"/>
      <c r="IE202" s="30"/>
      <c r="IF202" s="30"/>
      <c r="IG202" s="30"/>
      <c r="IH202" s="30"/>
      <c r="II202" s="30"/>
      <c r="IJ202" s="30"/>
      <c r="IK202" s="30"/>
      <c r="IL202" s="30"/>
      <c r="IM202" s="30"/>
      <c r="IN202" s="30"/>
      <c r="IO202" s="30"/>
      <c r="IP202" s="26"/>
      <c r="IQ202" s="26"/>
      <c r="IR202" s="26"/>
      <c r="IS202" s="26"/>
      <c r="IT202" s="26"/>
      <c r="IU202" s="26"/>
      <c r="IV202" s="26"/>
    </row>
    <row r="203" spans="1:256" ht="30.75">
      <c r="A203" s="30"/>
      <c r="B203" s="30"/>
      <c r="C203" s="30"/>
      <c r="D203" s="29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M203" s="30"/>
      <c r="GN203" s="30"/>
      <c r="GO203" s="30"/>
      <c r="GP203" s="30"/>
      <c r="GQ203" s="30"/>
      <c r="GR203" s="30"/>
      <c r="GS203" s="30"/>
      <c r="GT203" s="30"/>
      <c r="GU203" s="30"/>
      <c r="GV203" s="30"/>
      <c r="GW203" s="30"/>
      <c r="GX203" s="30"/>
      <c r="GY203" s="30"/>
      <c r="GZ203" s="30"/>
      <c r="HA203" s="30"/>
      <c r="HB203" s="30"/>
      <c r="HC203" s="30"/>
      <c r="HD203" s="30"/>
      <c r="HE203" s="30"/>
      <c r="HF203" s="30"/>
      <c r="HG203" s="30"/>
      <c r="HH203" s="30"/>
      <c r="HI203" s="30"/>
      <c r="HJ203" s="30"/>
      <c r="HK203" s="30"/>
      <c r="HL203" s="30"/>
      <c r="HM203" s="30"/>
      <c r="HN203" s="30"/>
      <c r="HO203" s="30"/>
      <c r="HP203" s="30"/>
      <c r="HQ203" s="30"/>
      <c r="HR203" s="30"/>
      <c r="HS203" s="30"/>
      <c r="HT203" s="30"/>
      <c r="HU203" s="30"/>
      <c r="HV203" s="30"/>
      <c r="HW203" s="30"/>
      <c r="HX203" s="30"/>
      <c r="HY203" s="30"/>
      <c r="HZ203" s="30"/>
      <c r="IA203" s="30"/>
      <c r="IB203" s="30"/>
      <c r="IC203" s="30"/>
      <c r="ID203" s="30"/>
      <c r="IE203" s="30"/>
      <c r="IF203" s="30"/>
      <c r="IG203" s="30"/>
      <c r="IH203" s="30"/>
      <c r="II203" s="30"/>
      <c r="IJ203" s="30"/>
      <c r="IK203" s="30"/>
      <c r="IL203" s="30"/>
      <c r="IM203" s="30"/>
      <c r="IN203" s="30"/>
      <c r="IO203" s="30"/>
      <c r="IP203" s="26"/>
      <c r="IQ203" s="26"/>
      <c r="IR203" s="26"/>
      <c r="IS203" s="26"/>
      <c r="IT203" s="26"/>
      <c r="IU203" s="26"/>
      <c r="IV203" s="26"/>
    </row>
    <row r="204" spans="1:256" ht="30.75">
      <c r="A204" s="30"/>
      <c r="B204" s="30"/>
      <c r="C204" s="30"/>
      <c r="D204" s="29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  <c r="EV204" s="30"/>
      <c r="EW204" s="30"/>
      <c r="EX204" s="30"/>
      <c r="EY204" s="30"/>
      <c r="EZ204" s="30"/>
      <c r="FA204" s="30"/>
      <c r="FB204" s="30"/>
      <c r="FC204" s="30"/>
      <c r="FD204" s="30"/>
      <c r="FE204" s="30"/>
      <c r="FF204" s="30"/>
      <c r="FG204" s="30"/>
      <c r="FH204" s="30"/>
      <c r="FI204" s="30"/>
      <c r="FJ204" s="30"/>
      <c r="FK204" s="30"/>
      <c r="FL204" s="30"/>
      <c r="FM204" s="30"/>
      <c r="FN204" s="30"/>
      <c r="FO204" s="30"/>
      <c r="FP204" s="30"/>
      <c r="FQ204" s="30"/>
      <c r="FR204" s="30"/>
      <c r="FS204" s="30"/>
      <c r="FT204" s="30"/>
      <c r="FU204" s="30"/>
      <c r="FV204" s="30"/>
      <c r="FW204" s="30"/>
      <c r="FX204" s="30"/>
      <c r="FY204" s="30"/>
      <c r="FZ204" s="30"/>
      <c r="GA204" s="30"/>
      <c r="GB204" s="30"/>
      <c r="GC204" s="30"/>
      <c r="GD204" s="30"/>
      <c r="GE204" s="30"/>
      <c r="GF204" s="30"/>
      <c r="GG204" s="30"/>
      <c r="GH204" s="30"/>
      <c r="GI204" s="30"/>
      <c r="GJ204" s="30"/>
      <c r="GK204" s="30"/>
      <c r="GL204" s="30"/>
      <c r="GM204" s="30"/>
      <c r="GN204" s="30"/>
      <c r="GO204" s="30"/>
      <c r="GP204" s="30"/>
      <c r="GQ204" s="30"/>
      <c r="GR204" s="30"/>
      <c r="GS204" s="30"/>
      <c r="GT204" s="30"/>
      <c r="GU204" s="30"/>
      <c r="GV204" s="30"/>
      <c r="GW204" s="30"/>
      <c r="GX204" s="30"/>
      <c r="GY204" s="30"/>
      <c r="GZ204" s="30"/>
      <c r="HA204" s="30"/>
      <c r="HB204" s="30"/>
      <c r="HC204" s="30"/>
      <c r="HD204" s="30"/>
      <c r="HE204" s="30"/>
      <c r="HF204" s="30"/>
      <c r="HG204" s="30"/>
      <c r="HH204" s="30"/>
      <c r="HI204" s="30"/>
      <c r="HJ204" s="30"/>
      <c r="HK204" s="30"/>
      <c r="HL204" s="30"/>
      <c r="HM204" s="30"/>
      <c r="HN204" s="30"/>
      <c r="HO204" s="30"/>
      <c r="HP204" s="30"/>
      <c r="HQ204" s="30"/>
      <c r="HR204" s="30"/>
      <c r="HS204" s="30"/>
      <c r="HT204" s="30"/>
      <c r="HU204" s="30"/>
      <c r="HV204" s="30"/>
      <c r="HW204" s="30"/>
      <c r="HX204" s="30"/>
      <c r="HY204" s="30"/>
      <c r="HZ204" s="30"/>
      <c r="IA204" s="30"/>
      <c r="IB204" s="30"/>
      <c r="IC204" s="30"/>
      <c r="ID204" s="30"/>
      <c r="IE204" s="30"/>
      <c r="IF204" s="30"/>
      <c r="IG204" s="30"/>
      <c r="IH204" s="30"/>
      <c r="II204" s="30"/>
      <c r="IJ204" s="30"/>
      <c r="IK204" s="30"/>
      <c r="IL204" s="30"/>
      <c r="IM204" s="30"/>
      <c r="IN204" s="30"/>
      <c r="IO204" s="30"/>
      <c r="IP204" s="26"/>
      <c r="IQ204" s="26"/>
      <c r="IR204" s="26"/>
      <c r="IS204" s="26"/>
      <c r="IT204" s="26"/>
      <c r="IU204" s="26"/>
      <c r="IV204" s="26"/>
    </row>
    <row r="205" spans="1:256" ht="30.75">
      <c r="A205" s="30"/>
      <c r="B205" s="30"/>
      <c r="C205" s="30"/>
      <c r="D205" s="29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  <c r="EV205" s="30"/>
      <c r="EW205" s="30"/>
      <c r="EX205" s="30"/>
      <c r="EY205" s="30"/>
      <c r="EZ205" s="30"/>
      <c r="FA205" s="30"/>
      <c r="FB205" s="30"/>
      <c r="FC205" s="30"/>
      <c r="FD205" s="30"/>
      <c r="FE205" s="30"/>
      <c r="FF205" s="30"/>
      <c r="FG205" s="30"/>
      <c r="FH205" s="30"/>
      <c r="FI205" s="30"/>
      <c r="FJ205" s="30"/>
      <c r="FK205" s="30"/>
      <c r="FL205" s="30"/>
      <c r="FM205" s="30"/>
      <c r="FN205" s="30"/>
      <c r="FO205" s="30"/>
      <c r="FP205" s="30"/>
      <c r="FQ205" s="30"/>
      <c r="FR205" s="30"/>
      <c r="FS205" s="30"/>
      <c r="FT205" s="30"/>
      <c r="FU205" s="30"/>
      <c r="FV205" s="30"/>
      <c r="FW205" s="30"/>
      <c r="FX205" s="30"/>
      <c r="FY205" s="30"/>
      <c r="FZ205" s="30"/>
      <c r="GA205" s="30"/>
      <c r="GB205" s="30"/>
      <c r="GC205" s="30"/>
      <c r="GD205" s="30"/>
      <c r="GE205" s="30"/>
      <c r="GF205" s="30"/>
      <c r="GG205" s="30"/>
      <c r="GH205" s="30"/>
      <c r="GI205" s="30"/>
      <c r="GJ205" s="30"/>
      <c r="GK205" s="30"/>
      <c r="GL205" s="30"/>
      <c r="GM205" s="30"/>
      <c r="GN205" s="30"/>
      <c r="GO205" s="30"/>
      <c r="GP205" s="30"/>
      <c r="GQ205" s="30"/>
      <c r="GR205" s="30"/>
      <c r="GS205" s="30"/>
      <c r="GT205" s="30"/>
      <c r="GU205" s="30"/>
      <c r="GV205" s="30"/>
      <c r="GW205" s="30"/>
      <c r="GX205" s="30"/>
      <c r="GY205" s="30"/>
      <c r="GZ205" s="30"/>
      <c r="HA205" s="30"/>
      <c r="HB205" s="30"/>
      <c r="HC205" s="30"/>
      <c r="HD205" s="30"/>
      <c r="HE205" s="30"/>
      <c r="HF205" s="30"/>
      <c r="HG205" s="30"/>
      <c r="HH205" s="30"/>
      <c r="HI205" s="30"/>
      <c r="HJ205" s="30"/>
      <c r="HK205" s="30"/>
      <c r="HL205" s="30"/>
      <c r="HM205" s="30"/>
      <c r="HN205" s="30"/>
      <c r="HO205" s="30"/>
      <c r="HP205" s="30"/>
      <c r="HQ205" s="30"/>
      <c r="HR205" s="30"/>
      <c r="HS205" s="30"/>
      <c r="HT205" s="30"/>
      <c r="HU205" s="30"/>
      <c r="HV205" s="30"/>
      <c r="HW205" s="30"/>
      <c r="HX205" s="30"/>
      <c r="HY205" s="30"/>
      <c r="HZ205" s="30"/>
      <c r="IA205" s="30"/>
      <c r="IB205" s="30"/>
      <c r="IC205" s="30"/>
      <c r="ID205" s="30"/>
      <c r="IE205" s="30"/>
      <c r="IF205" s="30"/>
      <c r="IG205" s="30"/>
      <c r="IH205" s="30"/>
      <c r="II205" s="30"/>
      <c r="IJ205" s="30"/>
      <c r="IK205" s="30"/>
      <c r="IL205" s="30"/>
      <c r="IM205" s="30"/>
      <c r="IN205" s="30"/>
      <c r="IO205" s="30"/>
      <c r="IP205" s="26"/>
      <c r="IQ205" s="26"/>
      <c r="IR205" s="26"/>
      <c r="IS205" s="26"/>
      <c r="IT205" s="26"/>
      <c r="IU205" s="26"/>
      <c r="IV205" s="26"/>
    </row>
    <row r="206" spans="1:256" ht="30.75">
      <c r="A206" s="30"/>
      <c r="B206" s="30"/>
      <c r="C206" s="30"/>
      <c r="D206" s="29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I206" s="30"/>
      <c r="EJ206" s="30"/>
      <c r="EK206" s="30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  <c r="EV206" s="30"/>
      <c r="EW206" s="30"/>
      <c r="EX206" s="30"/>
      <c r="EY206" s="30"/>
      <c r="EZ206" s="30"/>
      <c r="FA206" s="30"/>
      <c r="FB206" s="30"/>
      <c r="FC206" s="30"/>
      <c r="FD206" s="30"/>
      <c r="FE206" s="30"/>
      <c r="FF206" s="30"/>
      <c r="FG206" s="30"/>
      <c r="FH206" s="30"/>
      <c r="FI206" s="30"/>
      <c r="FJ206" s="30"/>
      <c r="FK206" s="30"/>
      <c r="FL206" s="30"/>
      <c r="FM206" s="30"/>
      <c r="FN206" s="30"/>
      <c r="FO206" s="30"/>
      <c r="FP206" s="30"/>
      <c r="FQ206" s="30"/>
      <c r="FR206" s="30"/>
      <c r="FS206" s="30"/>
      <c r="FT206" s="30"/>
      <c r="FU206" s="30"/>
      <c r="FV206" s="30"/>
      <c r="FW206" s="30"/>
      <c r="FX206" s="30"/>
      <c r="FY206" s="30"/>
      <c r="FZ206" s="30"/>
      <c r="GA206" s="30"/>
      <c r="GB206" s="30"/>
      <c r="GC206" s="30"/>
      <c r="GD206" s="30"/>
      <c r="GE206" s="30"/>
      <c r="GF206" s="30"/>
      <c r="GG206" s="30"/>
      <c r="GH206" s="30"/>
      <c r="GI206" s="30"/>
      <c r="GJ206" s="30"/>
      <c r="GK206" s="30"/>
      <c r="GL206" s="30"/>
      <c r="GM206" s="30"/>
      <c r="GN206" s="30"/>
      <c r="GO206" s="30"/>
      <c r="GP206" s="30"/>
      <c r="GQ206" s="30"/>
      <c r="GR206" s="30"/>
      <c r="GS206" s="30"/>
      <c r="GT206" s="30"/>
      <c r="GU206" s="30"/>
      <c r="GV206" s="30"/>
      <c r="GW206" s="30"/>
      <c r="GX206" s="30"/>
      <c r="GY206" s="30"/>
      <c r="GZ206" s="30"/>
      <c r="HA206" s="30"/>
      <c r="HB206" s="30"/>
      <c r="HC206" s="30"/>
      <c r="HD206" s="30"/>
      <c r="HE206" s="30"/>
      <c r="HF206" s="30"/>
      <c r="HG206" s="30"/>
      <c r="HH206" s="30"/>
      <c r="HI206" s="30"/>
      <c r="HJ206" s="30"/>
      <c r="HK206" s="30"/>
      <c r="HL206" s="30"/>
      <c r="HM206" s="30"/>
      <c r="HN206" s="30"/>
      <c r="HO206" s="30"/>
      <c r="HP206" s="30"/>
      <c r="HQ206" s="30"/>
      <c r="HR206" s="30"/>
      <c r="HS206" s="30"/>
      <c r="HT206" s="30"/>
      <c r="HU206" s="30"/>
      <c r="HV206" s="30"/>
      <c r="HW206" s="30"/>
      <c r="HX206" s="30"/>
      <c r="HY206" s="30"/>
      <c r="HZ206" s="30"/>
      <c r="IA206" s="30"/>
      <c r="IB206" s="30"/>
      <c r="IC206" s="30"/>
      <c r="ID206" s="30"/>
      <c r="IE206" s="30"/>
      <c r="IF206" s="30"/>
      <c r="IG206" s="30"/>
      <c r="IH206" s="30"/>
      <c r="II206" s="30"/>
      <c r="IJ206" s="30"/>
      <c r="IK206" s="30"/>
      <c r="IL206" s="30"/>
      <c r="IM206" s="30"/>
      <c r="IN206" s="30"/>
      <c r="IO206" s="30"/>
      <c r="IP206" s="26"/>
      <c r="IQ206" s="26"/>
      <c r="IR206" s="26"/>
      <c r="IS206" s="26"/>
      <c r="IT206" s="26"/>
      <c r="IU206" s="26"/>
      <c r="IV206" s="26"/>
    </row>
    <row r="207" spans="1:256" ht="30.75">
      <c r="A207" s="30"/>
      <c r="B207" s="30"/>
      <c r="C207" s="30"/>
      <c r="D207" s="29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F207" s="30"/>
      <c r="EG207" s="30"/>
      <c r="EH207" s="30"/>
      <c r="EI207" s="30"/>
      <c r="EJ207" s="30"/>
      <c r="EK207" s="30"/>
      <c r="EL207" s="30"/>
      <c r="EM207" s="30"/>
      <c r="EN207" s="30"/>
      <c r="EO207" s="30"/>
      <c r="EP207" s="30"/>
      <c r="EQ207" s="30"/>
      <c r="ER207" s="30"/>
      <c r="ES207" s="30"/>
      <c r="ET207" s="30"/>
      <c r="EU207" s="30"/>
      <c r="EV207" s="30"/>
      <c r="EW207" s="30"/>
      <c r="EX207" s="30"/>
      <c r="EY207" s="30"/>
      <c r="EZ207" s="30"/>
      <c r="FA207" s="30"/>
      <c r="FB207" s="30"/>
      <c r="FC207" s="30"/>
      <c r="FD207" s="30"/>
      <c r="FE207" s="30"/>
      <c r="FF207" s="30"/>
      <c r="FG207" s="30"/>
      <c r="FH207" s="30"/>
      <c r="FI207" s="30"/>
      <c r="FJ207" s="30"/>
      <c r="FK207" s="30"/>
      <c r="FL207" s="30"/>
      <c r="FM207" s="30"/>
      <c r="FN207" s="30"/>
      <c r="FO207" s="30"/>
      <c r="FP207" s="30"/>
      <c r="FQ207" s="30"/>
      <c r="FR207" s="30"/>
      <c r="FS207" s="30"/>
      <c r="FT207" s="30"/>
      <c r="FU207" s="30"/>
      <c r="FV207" s="30"/>
      <c r="FW207" s="30"/>
      <c r="FX207" s="30"/>
      <c r="FY207" s="30"/>
      <c r="FZ207" s="30"/>
      <c r="GA207" s="30"/>
      <c r="GB207" s="30"/>
      <c r="GC207" s="30"/>
      <c r="GD207" s="30"/>
      <c r="GE207" s="30"/>
      <c r="GF207" s="30"/>
      <c r="GG207" s="30"/>
      <c r="GH207" s="30"/>
      <c r="GI207" s="30"/>
      <c r="GJ207" s="30"/>
      <c r="GK207" s="30"/>
      <c r="GL207" s="30"/>
      <c r="GM207" s="30"/>
      <c r="GN207" s="30"/>
      <c r="GO207" s="30"/>
      <c r="GP207" s="30"/>
      <c r="GQ207" s="30"/>
      <c r="GR207" s="30"/>
      <c r="GS207" s="30"/>
      <c r="GT207" s="30"/>
      <c r="GU207" s="30"/>
      <c r="GV207" s="30"/>
      <c r="GW207" s="30"/>
      <c r="GX207" s="30"/>
      <c r="GY207" s="30"/>
      <c r="GZ207" s="30"/>
      <c r="HA207" s="30"/>
      <c r="HB207" s="30"/>
      <c r="HC207" s="30"/>
      <c r="HD207" s="30"/>
      <c r="HE207" s="30"/>
      <c r="HF207" s="30"/>
      <c r="HG207" s="30"/>
      <c r="HH207" s="30"/>
      <c r="HI207" s="30"/>
      <c r="HJ207" s="30"/>
      <c r="HK207" s="30"/>
      <c r="HL207" s="30"/>
      <c r="HM207" s="30"/>
      <c r="HN207" s="30"/>
      <c r="HO207" s="30"/>
      <c r="HP207" s="30"/>
      <c r="HQ207" s="30"/>
      <c r="HR207" s="30"/>
      <c r="HS207" s="30"/>
      <c r="HT207" s="30"/>
      <c r="HU207" s="30"/>
      <c r="HV207" s="30"/>
      <c r="HW207" s="30"/>
      <c r="HX207" s="30"/>
      <c r="HY207" s="30"/>
      <c r="HZ207" s="30"/>
      <c r="IA207" s="30"/>
      <c r="IB207" s="30"/>
      <c r="IC207" s="30"/>
      <c r="ID207" s="30"/>
      <c r="IE207" s="30"/>
      <c r="IF207" s="30"/>
      <c r="IG207" s="30"/>
      <c r="IH207" s="30"/>
      <c r="II207" s="30"/>
      <c r="IJ207" s="30"/>
      <c r="IK207" s="30"/>
      <c r="IL207" s="30"/>
      <c r="IM207" s="30"/>
      <c r="IN207" s="30"/>
      <c r="IO207" s="30"/>
      <c r="IP207" s="26"/>
      <c r="IQ207" s="26"/>
      <c r="IR207" s="26"/>
      <c r="IS207" s="26"/>
      <c r="IT207" s="26"/>
      <c r="IU207" s="26"/>
      <c r="IV207" s="26"/>
    </row>
    <row r="208" spans="1:256" ht="30.75">
      <c r="A208" s="30"/>
      <c r="B208" s="30"/>
      <c r="C208" s="30"/>
      <c r="D208" s="29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  <c r="EV208" s="30"/>
      <c r="EW208" s="30"/>
      <c r="EX208" s="30"/>
      <c r="EY208" s="30"/>
      <c r="EZ208" s="30"/>
      <c r="FA208" s="30"/>
      <c r="FB208" s="30"/>
      <c r="FC208" s="30"/>
      <c r="FD208" s="30"/>
      <c r="FE208" s="30"/>
      <c r="FF208" s="30"/>
      <c r="FG208" s="30"/>
      <c r="FH208" s="30"/>
      <c r="FI208" s="30"/>
      <c r="FJ208" s="30"/>
      <c r="FK208" s="30"/>
      <c r="FL208" s="30"/>
      <c r="FM208" s="30"/>
      <c r="FN208" s="30"/>
      <c r="FO208" s="30"/>
      <c r="FP208" s="30"/>
      <c r="FQ208" s="30"/>
      <c r="FR208" s="30"/>
      <c r="FS208" s="30"/>
      <c r="FT208" s="30"/>
      <c r="FU208" s="30"/>
      <c r="FV208" s="30"/>
      <c r="FW208" s="30"/>
      <c r="FX208" s="30"/>
      <c r="FY208" s="30"/>
      <c r="FZ208" s="30"/>
      <c r="GA208" s="30"/>
      <c r="GB208" s="30"/>
      <c r="GC208" s="30"/>
      <c r="GD208" s="30"/>
      <c r="GE208" s="30"/>
      <c r="GF208" s="30"/>
      <c r="GG208" s="30"/>
      <c r="GH208" s="30"/>
      <c r="GI208" s="30"/>
      <c r="GJ208" s="30"/>
      <c r="GK208" s="30"/>
      <c r="GL208" s="30"/>
      <c r="GM208" s="30"/>
      <c r="GN208" s="30"/>
      <c r="GO208" s="30"/>
      <c r="GP208" s="30"/>
      <c r="GQ208" s="30"/>
      <c r="GR208" s="30"/>
      <c r="GS208" s="30"/>
      <c r="GT208" s="30"/>
      <c r="GU208" s="30"/>
      <c r="GV208" s="30"/>
      <c r="GW208" s="30"/>
      <c r="GX208" s="30"/>
      <c r="GY208" s="30"/>
      <c r="GZ208" s="30"/>
      <c r="HA208" s="30"/>
      <c r="HB208" s="30"/>
      <c r="HC208" s="30"/>
      <c r="HD208" s="30"/>
      <c r="HE208" s="30"/>
      <c r="HF208" s="30"/>
      <c r="HG208" s="30"/>
      <c r="HH208" s="30"/>
      <c r="HI208" s="30"/>
      <c r="HJ208" s="30"/>
      <c r="HK208" s="30"/>
      <c r="HL208" s="30"/>
      <c r="HM208" s="30"/>
      <c r="HN208" s="30"/>
      <c r="HO208" s="30"/>
      <c r="HP208" s="30"/>
      <c r="HQ208" s="30"/>
      <c r="HR208" s="30"/>
      <c r="HS208" s="30"/>
      <c r="HT208" s="30"/>
      <c r="HU208" s="30"/>
      <c r="HV208" s="30"/>
      <c r="HW208" s="30"/>
      <c r="HX208" s="30"/>
      <c r="HY208" s="30"/>
      <c r="HZ208" s="30"/>
      <c r="IA208" s="30"/>
      <c r="IB208" s="30"/>
      <c r="IC208" s="30"/>
      <c r="ID208" s="30"/>
      <c r="IE208" s="30"/>
      <c r="IF208" s="30"/>
      <c r="IG208" s="30"/>
      <c r="IH208" s="30"/>
      <c r="II208" s="30"/>
      <c r="IJ208" s="30"/>
      <c r="IK208" s="30"/>
      <c r="IL208" s="30"/>
      <c r="IM208" s="30"/>
      <c r="IN208" s="30"/>
      <c r="IO208" s="30"/>
      <c r="IP208" s="26"/>
      <c r="IQ208" s="26"/>
      <c r="IR208" s="26"/>
      <c r="IS208" s="26"/>
      <c r="IT208" s="26"/>
      <c r="IU208" s="26"/>
      <c r="IV208" s="26"/>
    </row>
    <row r="209" spans="1:256" ht="30.75">
      <c r="A209" s="30"/>
      <c r="B209" s="30"/>
      <c r="C209" s="30"/>
      <c r="D209" s="29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30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  <c r="FX209" s="30"/>
      <c r="FY209" s="30"/>
      <c r="FZ209" s="30"/>
      <c r="GA209" s="30"/>
      <c r="GB209" s="30"/>
      <c r="GC209" s="30"/>
      <c r="GD209" s="30"/>
      <c r="GE209" s="30"/>
      <c r="GF209" s="30"/>
      <c r="GG209" s="30"/>
      <c r="GH209" s="30"/>
      <c r="GI209" s="30"/>
      <c r="GJ209" s="30"/>
      <c r="GK209" s="30"/>
      <c r="GL209" s="30"/>
      <c r="GM209" s="30"/>
      <c r="GN209" s="30"/>
      <c r="GO209" s="30"/>
      <c r="GP209" s="30"/>
      <c r="GQ209" s="30"/>
      <c r="GR209" s="30"/>
      <c r="GS209" s="30"/>
      <c r="GT209" s="30"/>
      <c r="GU209" s="30"/>
      <c r="GV209" s="30"/>
      <c r="GW209" s="30"/>
      <c r="GX209" s="30"/>
      <c r="GY209" s="30"/>
      <c r="GZ209" s="30"/>
      <c r="HA209" s="30"/>
      <c r="HB209" s="30"/>
      <c r="HC209" s="30"/>
      <c r="HD209" s="30"/>
      <c r="HE209" s="30"/>
      <c r="HF209" s="30"/>
      <c r="HG209" s="30"/>
      <c r="HH209" s="30"/>
      <c r="HI209" s="30"/>
      <c r="HJ209" s="30"/>
      <c r="HK209" s="30"/>
      <c r="HL209" s="30"/>
      <c r="HM209" s="30"/>
      <c r="HN209" s="30"/>
      <c r="HO209" s="30"/>
      <c r="HP209" s="30"/>
      <c r="HQ209" s="30"/>
      <c r="HR209" s="30"/>
      <c r="HS209" s="30"/>
      <c r="HT209" s="30"/>
      <c r="HU209" s="30"/>
      <c r="HV209" s="30"/>
      <c r="HW209" s="30"/>
      <c r="HX209" s="30"/>
      <c r="HY209" s="30"/>
      <c r="HZ209" s="30"/>
      <c r="IA209" s="30"/>
      <c r="IB209" s="30"/>
      <c r="IC209" s="30"/>
      <c r="ID209" s="30"/>
      <c r="IE209" s="30"/>
      <c r="IF209" s="30"/>
      <c r="IG209" s="30"/>
      <c r="IH209" s="30"/>
      <c r="II209" s="30"/>
      <c r="IJ209" s="30"/>
      <c r="IK209" s="30"/>
      <c r="IL209" s="30"/>
      <c r="IM209" s="30"/>
      <c r="IN209" s="30"/>
      <c r="IO209" s="30"/>
      <c r="IP209" s="26"/>
      <c r="IQ209" s="26"/>
      <c r="IR209" s="26"/>
      <c r="IS209" s="26"/>
      <c r="IT209" s="26"/>
      <c r="IU209" s="26"/>
      <c r="IV209" s="26"/>
    </row>
    <row r="210" spans="1:256" ht="30.75">
      <c r="A210" s="30"/>
      <c r="B210" s="30"/>
      <c r="C210" s="30"/>
      <c r="D210" s="29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F210" s="30"/>
      <c r="EG210" s="30"/>
      <c r="EH210" s="30"/>
      <c r="EI210" s="30"/>
      <c r="EJ210" s="30"/>
      <c r="EK210" s="30"/>
      <c r="EL210" s="30"/>
      <c r="EM210" s="30"/>
      <c r="EN210" s="30"/>
      <c r="EO210" s="30"/>
      <c r="EP210" s="30"/>
      <c r="EQ210" s="30"/>
      <c r="ER210" s="30"/>
      <c r="ES210" s="30"/>
      <c r="ET210" s="30"/>
      <c r="EU210" s="30"/>
      <c r="EV210" s="30"/>
      <c r="EW210" s="30"/>
      <c r="EX210" s="30"/>
      <c r="EY210" s="30"/>
      <c r="EZ210" s="30"/>
      <c r="FA210" s="30"/>
      <c r="FB210" s="30"/>
      <c r="FC210" s="30"/>
      <c r="FD210" s="30"/>
      <c r="FE210" s="30"/>
      <c r="FF210" s="30"/>
      <c r="FG210" s="30"/>
      <c r="FH210" s="30"/>
      <c r="FI210" s="30"/>
      <c r="FJ210" s="30"/>
      <c r="FK210" s="30"/>
      <c r="FL210" s="30"/>
      <c r="FM210" s="30"/>
      <c r="FN210" s="30"/>
      <c r="FO210" s="30"/>
      <c r="FP210" s="30"/>
      <c r="FQ210" s="30"/>
      <c r="FR210" s="30"/>
      <c r="FS210" s="30"/>
      <c r="FT210" s="30"/>
      <c r="FU210" s="30"/>
      <c r="FV210" s="30"/>
      <c r="FW210" s="30"/>
      <c r="FX210" s="30"/>
      <c r="FY210" s="30"/>
      <c r="FZ210" s="30"/>
      <c r="GA210" s="30"/>
      <c r="GB210" s="30"/>
      <c r="GC210" s="30"/>
      <c r="GD210" s="30"/>
      <c r="GE210" s="30"/>
      <c r="GF210" s="30"/>
      <c r="GG210" s="30"/>
      <c r="GH210" s="30"/>
      <c r="GI210" s="30"/>
      <c r="GJ210" s="30"/>
      <c r="GK210" s="30"/>
      <c r="GL210" s="30"/>
      <c r="GM210" s="30"/>
      <c r="GN210" s="30"/>
      <c r="GO210" s="30"/>
      <c r="GP210" s="30"/>
      <c r="GQ210" s="30"/>
      <c r="GR210" s="30"/>
      <c r="GS210" s="30"/>
      <c r="GT210" s="30"/>
      <c r="GU210" s="30"/>
      <c r="GV210" s="30"/>
      <c r="GW210" s="30"/>
      <c r="GX210" s="30"/>
      <c r="GY210" s="30"/>
      <c r="GZ210" s="30"/>
      <c r="HA210" s="30"/>
      <c r="HB210" s="30"/>
      <c r="HC210" s="30"/>
      <c r="HD210" s="30"/>
      <c r="HE210" s="30"/>
      <c r="HF210" s="30"/>
      <c r="HG210" s="30"/>
      <c r="HH210" s="30"/>
      <c r="HI210" s="30"/>
      <c r="HJ210" s="30"/>
      <c r="HK210" s="30"/>
      <c r="HL210" s="30"/>
      <c r="HM210" s="30"/>
      <c r="HN210" s="30"/>
      <c r="HO210" s="30"/>
      <c r="HP210" s="30"/>
      <c r="HQ210" s="30"/>
      <c r="HR210" s="30"/>
      <c r="HS210" s="30"/>
      <c r="HT210" s="30"/>
      <c r="HU210" s="30"/>
      <c r="HV210" s="30"/>
      <c r="HW210" s="30"/>
      <c r="HX210" s="30"/>
      <c r="HY210" s="30"/>
      <c r="HZ210" s="30"/>
      <c r="IA210" s="30"/>
      <c r="IB210" s="30"/>
      <c r="IC210" s="30"/>
      <c r="ID210" s="30"/>
      <c r="IE210" s="30"/>
      <c r="IF210" s="30"/>
      <c r="IG210" s="30"/>
      <c r="IH210" s="30"/>
      <c r="II210" s="30"/>
      <c r="IJ210" s="30"/>
      <c r="IK210" s="30"/>
      <c r="IL210" s="30"/>
      <c r="IM210" s="30"/>
      <c r="IN210" s="30"/>
      <c r="IO210" s="30"/>
      <c r="IP210" s="26"/>
      <c r="IQ210" s="26"/>
      <c r="IR210" s="26"/>
      <c r="IS210" s="26"/>
      <c r="IT210" s="26"/>
      <c r="IU210" s="26"/>
      <c r="IV210" s="26"/>
    </row>
    <row r="211" spans="1:256" ht="30.75">
      <c r="A211" s="30"/>
      <c r="B211" s="30"/>
      <c r="C211" s="30"/>
      <c r="D211" s="29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  <c r="FJ211" s="30"/>
      <c r="FK211" s="30"/>
      <c r="FL211" s="30"/>
      <c r="FM211" s="30"/>
      <c r="FN211" s="30"/>
      <c r="FO211" s="30"/>
      <c r="FP211" s="30"/>
      <c r="FQ211" s="30"/>
      <c r="FR211" s="30"/>
      <c r="FS211" s="30"/>
      <c r="FT211" s="30"/>
      <c r="FU211" s="30"/>
      <c r="FV211" s="30"/>
      <c r="FW211" s="30"/>
      <c r="FX211" s="30"/>
      <c r="FY211" s="30"/>
      <c r="FZ211" s="30"/>
      <c r="GA211" s="30"/>
      <c r="GB211" s="30"/>
      <c r="GC211" s="30"/>
      <c r="GD211" s="30"/>
      <c r="GE211" s="30"/>
      <c r="GF211" s="30"/>
      <c r="GG211" s="30"/>
      <c r="GH211" s="30"/>
      <c r="GI211" s="30"/>
      <c r="GJ211" s="30"/>
      <c r="GK211" s="30"/>
      <c r="GL211" s="30"/>
      <c r="GM211" s="30"/>
      <c r="GN211" s="30"/>
      <c r="GO211" s="30"/>
      <c r="GP211" s="30"/>
      <c r="GQ211" s="30"/>
      <c r="GR211" s="30"/>
      <c r="GS211" s="30"/>
      <c r="GT211" s="30"/>
      <c r="GU211" s="30"/>
      <c r="GV211" s="30"/>
      <c r="GW211" s="30"/>
      <c r="GX211" s="30"/>
      <c r="GY211" s="30"/>
      <c r="GZ211" s="30"/>
      <c r="HA211" s="30"/>
      <c r="HB211" s="30"/>
      <c r="HC211" s="30"/>
      <c r="HD211" s="30"/>
      <c r="HE211" s="30"/>
      <c r="HF211" s="30"/>
      <c r="HG211" s="30"/>
      <c r="HH211" s="30"/>
      <c r="HI211" s="30"/>
      <c r="HJ211" s="30"/>
      <c r="HK211" s="30"/>
      <c r="HL211" s="30"/>
      <c r="HM211" s="30"/>
      <c r="HN211" s="30"/>
      <c r="HO211" s="30"/>
      <c r="HP211" s="30"/>
      <c r="HQ211" s="30"/>
      <c r="HR211" s="30"/>
      <c r="HS211" s="30"/>
      <c r="HT211" s="30"/>
      <c r="HU211" s="30"/>
      <c r="HV211" s="30"/>
      <c r="HW211" s="30"/>
      <c r="HX211" s="30"/>
      <c r="HY211" s="30"/>
      <c r="HZ211" s="30"/>
      <c r="IA211" s="30"/>
      <c r="IB211" s="30"/>
      <c r="IC211" s="30"/>
      <c r="ID211" s="30"/>
      <c r="IE211" s="30"/>
      <c r="IF211" s="30"/>
      <c r="IG211" s="30"/>
      <c r="IH211" s="30"/>
      <c r="II211" s="30"/>
      <c r="IJ211" s="30"/>
      <c r="IK211" s="30"/>
      <c r="IL211" s="30"/>
      <c r="IM211" s="30"/>
      <c r="IN211" s="30"/>
      <c r="IO211" s="30"/>
      <c r="IP211" s="26"/>
      <c r="IQ211" s="26"/>
      <c r="IR211" s="26"/>
      <c r="IS211" s="26"/>
      <c r="IT211" s="26"/>
      <c r="IU211" s="26"/>
      <c r="IV211" s="26"/>
    </row>
    <row r="212" spans="1:256" ht="30.75">
      <c r="A212" s="30"/>
      <c r="B212" s="30"/>
      <c r="C212" s="30"/>
      <c r="D212" s="29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30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  <c r="FX212" s="30"/>
      <c r="FY212" s="30"/>
      <c r="FZ212" s="30"/>
      <c r="GA212" s="30"/>
      <c r="GB212" s="30"/>
      <c r="GC212" s="30"/>
      <c r="GD212" s="30"/>
      <c r="GE212" s="30"/>
      <c r="GF212" s="30"/>
      <c r="GG212" s="30"/>
      <c r="GH212" s="30"/>
      <c r="GI212" s="30"/>
      <c r="GJ212" s="30"/>
      <c r="GK212" s="30"/>
      <c r="GL212" s="30"/>
      <c r="GM212" s="30"/>
      <c r="GN212" s="30"/>
      <c r="GO212" s="30"/>
      <c r="GP212" s="30"/>
      <c r="GQ212" s="30"/>
      <c r="GR212" s="30"/>
      <c r="GS212" s="30"/>
      <c r="GT212" s="30"/>
      <c r="GU212" s="30"/>
      <c r="GV212" s="30"/>
      <c r="GW212" s="30"/>
      <c r="GX212" s="30"/>
      <c r="GY212" s="30"/>
      <c r="GZ212" s="30"/>
      <c r="HA212" s="30"/>
      <c r="HB212" s="30"/>
      <c r="HC212" s="30"/>
      <c r="HD212" s="30"/>
      <c r="HE212" s="30"/>
      <c r="HF212" s="30"/>
      <c r="HG212" s="30"/>
      <c r="HH212" s="30"/>
      <c r="HI212" s="30"/>
      <c r="HJ212" s="30"/>
      <c r="HK212" s="30"/>
      <c r="HL212" s="30"/>
      <c r="HM212" s="30"/>
      <c r="HN212" s="30"/>
      <c r="HO212" s="30"/>
      <c r="HP212" s="30"/>
      <c r="HQ212" s="30"/>
      <c r="HR212" s="30"/>
      <c r="HS212" s="30"/>
      <c r="HT212" s="30"/>
      <c r="HU212" s="30"/>
      <c r="HV212" s="30"/>
      <c r="HW212" s="30"/>
      <c r="HX212" s="30"/>
      <c r="HY212" s="30"/>
      <c r="HZ212" s="30"/>
      <c r="IA212" s="30"/>
      <c r="IB212" s="30"/>
      <c r="IC212" s="30"/>
      <c r="ID212" s="30"/>
      <c r="IE212" s="30"/>
      <c r="IF212" s="30"/>
      <c r="IG212" s="30"/>
      <c r="IH212" s="30"/>
      <c r="II212" s="30"/>
      <c r="IJ212" s="30"/>
      <c r="IK212" s="30"/>
      <c r="IL212" s="30"/>
      <c r="IM212" s="30"/>
      <c r="IN212" s="30"/>
      <c r="IO212" s="30"/>
      <c r="IP212" s="26"/>
      <c r="IQ212" s="26"/>
      <c r="IR212" s="26"/>
      <c r="IS212" s="26"/>
      <c r="IT212" s="26"/>
      <c r="IU212" s="26"/>
      <c r="IV212" s="26"/>
    </row>
    <row r="213" spans="1:256" ht="30.75">
      <c r="A213" s="30"/>
      <c r="B213" s="30"/>
      <c r="C213" s="30"/>
      <c r="D213" s="29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A213" s="30"/>
      <c r="GB213" s="30"/>
      <c r="GC213" s="30"/>
      <c r="GD213" s="30"/>
      <c r="GE213" s="30"/>
      <c r="GF213" s="30"/>
      <c r="GG213" s="30"/>
      <c r="GH213" s="30"/>
      <c r="GI213" s="30"/>
      <c r="GJ213" s="30"/>
      <c r="GK213" s="30"/>
      <c r="GL213" s="30"/>
      <c r="GM213" s="30"/>
      <c r="GN213" s="30"/>
      <c r="GO213" s="30"/>
      <c r="GP213" s="30"/>
      <c r="GQ213" s="30"/>
      <c r="GR213" s="30"/>
      <c r="GS213" s="30"/>
      <c r="GT213" s="30"/>
      <c r="GU213" s="30"/>
      <c r="GV213" s="30"/>
      <c r="GW213" s="30"/>
      <c r="GX213" s="30"/>
      <c r="GY213" s="30"/>
      <c r="GZ213" s="30"/>
      <c r="HA213" s="30"/>
      <c r="HB213" s="30"/>
      <c r="HC213" s="30"/>
      <c r="HD213" s="30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O213" s="30"/>
      <c r="HP213" s="30"/>
      <c r="HQ213" s="30"/>
      <c r="HR213" s="30"/>
      <c r="HS213" s="30"/>
      <c r="HT213" s="30"/>
      <c r="HU213" s="30"/>
      <c r="HV213" s="30"/>
      <c r="HW213" s="30"/>
      <c r="HX213" s="30"/>
      <c r="HY213" s="30"/>
      <c r="HZ213" s="30"/>
      <c r="IA213" s="30"/>
      <c r="IB213" s="30"/>
      <c r="IC213" s="30"/>
      <c r="ID213" s="30"/>
      <c r="IE213" s="30"/>
      <c r="IF213" s="30"/>
      <c r="IG213" s="30"/>
      <c r="IH213" s="30"/>
      <c r="II213" s="30"/>
      <c r="IJ213" s="30"/>
      <c r="IK213" s="30"/>
      <c r="IL213" s="30"/>
      <c r="IM213" s="30"/>
      <c r="IN213" s="30"/>
      <c r="IO213" s="30"/>
      <c r="IP213" s="26"/>
      <c r="IQ213" s="26"/>
      <c r="IR213" s="26"/>
      <c r="IS213" s="26"/>
      <c r="IT213" s="26"/>
      <c r="IU213" s="26"/>
      <c r="IV213" s="26"/>
    </row>
    <row r="214" spans="1:256" ht="30.75">
      <c r="A214" s="30"/>
      <c r="B214" s="30"/>
      <c r="C214" s="30"/>
      <c r="D214" s="29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  <c r="EI214" s="30"/>
      <c r="EJ214" s="30"/>
      <c r="EK214" s="30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  <c r="FE214" s="30"/>
      <c r="FF214" s="30"/>
      <c r="FG214" s="30"/>
      <c r="FH214" s="30"/>
      <c r="FI214" s="30"/>
      <c r="FJ214" s="30"/>
      <c r="FK214" s="30"/>
      <c r="FL214" s="30"/>
      <c r="FM214" s="30"/>
      <c r="FN214" s="30"/>
      <c r="FO214" s="30"/>
      <c r="FP214" s="30"/>
      <c r="FQ214" s="30"/>
      <c r="FR214" s="30"/>
      <c r="FS214" s="30"/>
      <c r="FT214" s="30"/>
      <c r="FU214" s="30"/>
      <c r="FV214" s="30"/>
      <c r="FW214" s="30"/>
      <c r="FX214" s="30"/>
      <c r="FY214" s="30"/>
      <c r="FZ214" s="30"/>
      <c r="GA214" s="30"/>
      <c r="GB214" s="30"/>
      <c r="GC214" s="30"/>
      <c r="GD214" s="30"/>
      <c r="GE214" s="30"/>
      <c r="GF214" s="30"/>
      <c r="GG214" s="30"/>
      <c r="GH214" s="30"/>
      <c r="GI214" s="30"/>
      <c r="GJ214" s="30"/>
      <c r="GK214" s="30"/>
      <c r="GL214" s="30"/>
      <c r="GM214" s="30"/>
      <c r="GN214" s="30"/>
      <c r="GO214" s="30"/>
      <c r="GP214" s="30"/>
      <c r="GQ214" s="30"/>
      <c r="GR214" s="30"/>
      <c r="GS214" s="30"/>
      <c r="GT214" s="30"/>
      <c r="GU214" s="30"/>
      <c r="GV214" s="30"/>
      <c r="GW214" s="30"/>
      <c r="GX214" s="30"/>
      <c r="GY214" s="30"/>
      <c r="GZ214" s="30"/>
      <c r="HA214" s="30"/>
      <c r="HB214" s="30"/>
      <c r="HC214" s="30"/>
      <c r="HD214" s="30"/>
      <c r="HE214" s="30"/>
      <c r="HF214" s="30"/>
      <c r="HG214" s="30"/>
      <c r="HH214" s="30"/>
      <c r="HI214" s="30"/>
      <c r="HJ214" s="30"/>
      <c r="HK214" s="30"/>
      <c r="HL214" s="30"/>
      <c r="HM214" s="30"/>
      <c r="HN214" s="30"/>
      <c r="HO214" s="30"/>
      <c r="HP214" s="30"/>
      <c r="HQ214" s="30"/>
      <c r="HR214" s="30"/>
      <c r="HS214" s="30"/>
      <c r="HT214" s="30"/>
      <c r="HU214" s="30"/>
      <c r="HV214" s="30"/>
      <c r="HW214" s="30"/>
      <c r="HX214" s="30"/>
      <c r="HY214" s="30"/>
      <c r="HZ214" s="30"/>
      <c r="IA214" s="30"/>
      <c r="IB214" s="30"/>
      <c r="IC214" s="30"/>
      <c r="ID214" s="30"/>
      <c r="IE214" s="30"/>
      <c r="IF214" s="30"/>
      <c r="IG214" s="30"/>
      <c r="IH214" s="30"/>
      <c r="II214" s="30"/>
      <c r="IJ214" s="30"/>
      <c r="IK214" s="30"/>
      <c r="IL214" s="30"/>
      <c r="IM214" s="30"/>
      <c r="IN214" s="30"/>
      <c r="IO214" s="30"/>
      <c r="IP214" s="26"/>
      <c r="IQ214" s="26"/>
      <c r="IR214" s="26"/>
      <c r="IS214" s="26"/>
      <c r="IT214" s="26"/>
      <c r="IU214" s="26"/>
      <c r="IV214" s="26"/>
    </row>
    <row r="215" spans="1:256" ht="30.75">
      <c r="A215" s="30"/>
      <c r="B215" s="30"/>
      <c r="C215" s="30"/>
      <c r="D215" s="29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  <c r="EI215" s="30"/>
      <c r="EJ215" s="30"/>
      <c r="EK215" s="30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  <c r="EV215" s="30"/>
      <c r="EW215" s="30"/>
      <c r="EX215" s="30"/>
      <c r="EY215" s="30"/>
      <c r="EZ215" s="30"/>
      <c r="FA215" s="30"/>
      <c r="FB215" s="30"/>
      <c r="FC215" s="30"/>
      <c r="FD215" s="30"/>
      <c r="FE215" s="30"/>
      <c r="FF215" s="30"/>
      <c r="FG215" s="30"/>
      <c r="FH215" s="30"/>
      <c r="FI215" s="30"/>
      <c r="FJ215" s="30"/>
      <c r="FK215" s="30"/>
      <c r="FL215" s="30"/>
      <c r="FM215" s="30"/>
      <c r="FN215" s="30"/>
      <c r="FO215" s="30"/>
      <c r="FP215" s="30"/>
      <c r="FQ215" s="30"/>
      <c r="FR215" s="30"/>
      <c r="FS215" s="30"/>
      <c r="FT215" s="30"/>
      <c r="FU215" s="30"/>
      <c r="FV215" s="30"/>
      <c r="FW215" s="30"/>
      <c r="FX215" s="30"/>
      <c r="FY215" s="30"/>
      <c r="FZ215" s="30"/>
      <c r="GA215" s="30"/>
      <c r="GB215" s="30"/>
      <c r="GC215" s="30"/>
      <c r="GD215" s="30"/>
      <c r="GE215" s="30"/>
      <c r="GF215" s="30"/>
      <c r="GG215" s="30"/>
      <c r="GH215" s="30"/>
      <c r="GI215" s="30"/>
      <c r="GJ215" s="30"/>
      <c r="GK215" s="30"/>
      <c r="GL215" s="30"/>
      <c r="GM215" s="30"/>
      <c r="GN215" s="30"/>
      <c r="GO215" s="30"/>
      <c r="GP215" s="30"/>
      <c r="GQ215" s="30"/>
      <c r="GR215" s="30"/>
      <c r="GS215" s="30"/>
      <c r="GT215" s="30"/>
      <c r="GU215" s="30"/>
      <c r="GV215" s="30"/>
      <c r="GW215" s="30"/>
      <c r="GX215" s="30"/>
      <c r="GY215" s="30"/>
      <c r="GZ215" s="30"/>
      <c r="HA215" s="30"/>
      <c r="HB215" s="30"/>
      <c r="HC215" s="30"/>
      <c r="HD215" s="30"/>
      <c r="HE215" s="30"/>
      <c r="HF215" s="30"/>
      <c r="HG215" s="30"/>
      <c r="HH215" s="30"/>
      <c r="HI215" s="30"/>
      <c r="HJ215" s="30"/>
      <c r="HK215" s="30"/>
      <c r="HL215" s="30"/>
      <c r="HM215" s="30"/>
      <c r="HN215" s="30"/>
      <c r="HO215" s="30"/>
      <c r="HP215" s="30"/>
      <c r="HQ215" s="30"/>
      <c r="HR215" s="30"/>
      <c r="HS215" s="30"/>
      <c r="HT215" s="30"/>
      <c r="HU215" s="30"/>
      <c r="HV215" s="30"/>
      <c r="HW215" s="30"/>
      <c r="HX215" s="30"/>
      <c r="HY215" s="30"/>
      <c r="HZ215" s="30"/>
      <c r="IA215" s="30"/>
      <c r="IB215" s="30"/>
      <c r="IC215" s="30"/>
      <c r="ID215" s="30"/>
      <c r="IE215" s="30"/>
      <c r="IF215" s="30"/>
      <c r="IG215" s="30"/>
      <c r="IH215" s="30"/>
      <c r="II215" s="30"/>
      <c r="IJ215" s="30"/>
      <c r="IK215" s="30"/>
      <c r="IL215" s="30"/>
      <c r="IM215" s="30"/>
      <c r="IN215" s="30"/>
      <c r="IO215" s="30"/>
      <c r="IP215" s="26"/>
      <c r="IQ215" s="26"/>
      <c r="IR215" s="26"/>
      <c r="IS215" s="26"/>
      <c r="IT215" s="26"/>
      <c r="IU215" s="26"/>
      <c r="IV215" s="26"/>
    </row>
    <row r="216" spans="1:256" ht="30.75">
      <c r="A216" s="30"/>
      <c r="B216" s="30"/>
      <c r="C216" s="30"/>
      <c r="D216" s="29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  <c r="EF216" s="30"/>
      <c r="EG216" s="30"/>
      <c r="EH216" s="30"/>
      <c r="EI216" s="30"/>
      <c r="EJ216" s="30"/>
      <c r="EK216" s="30"/>
      <c r="EL216" s="30"/>
      <c r="EM216" s="30"/>
      <c r="EN216" s="30"/>
      <c r="EO216" s="30"/>
      <c r="EP216" s="30"/>
      <c r="EQ216" s="30"/>
      <c r="ER216" s="30"/>
      <c r="ES216" s="30"/>
      <c r="ET216" s="30"/>
      <c r="EU216" s="30"/>
      <c r="EV216" s="30"/>
      <c r="EW216" s="30"/>
      <c r="EX216" s="30"/>
      <c r="EY216" s="30"/>
      <c r="EZ216" s="30"/>
      <c r="FA216" s="30"/>
      <c r="FB216" s="30"/>
      <c r="FC216" s="30"/>
      <c r="FD216" s="30"/>
      <c r="FE216" s="30"/>
      <c r="FF216" s="30"/>
      <c r="FG216" s="30"/>
      <c r="FH216" s="30"/>
      <c r="FI216" s="30"/>
      <c r="FJ216" s="30"/>
      <c r="FK216" s="30"/>
      <c r="FL216" s="30"/>
      <c r="FM216" s="30"/>
      <c r="FN216" s="30"/>
      <c r="FO216" s="30"/>
      <c r="FP216" s="30"/>
      <c r="FQ216" s="30"/>
      <c r="FR216" s="30"/>
      <c r="FS216" s="30"/>
      <c r="FT216" s="30"/>
      <c r="FU216" s="30"/>
      <c r="FV216" s="30"/>
      <c r="FW216" s="30"/>
      <c r="FX216" s="30"/>
      <c r="FY216" s="30"/>
      <c r="FZ216" s="30"/>
      <c r="GA216" s="30"/>
      <c r="GB216" s="30"/>
      <c r="GC216" s="30"/>
      <c r="GD216" s="30"/>
      <c r="GE216" s="30"/>
      <c r="GF216" s="30"/>
      <c r="GG216" s="30"/>
      <c r="GH216" s="30"/>
      <c r="GI216" s="30"/>
      <c r="GJ216" s="30"/>
      <c r="GK216" s="30"/>
      <c r="GL216" s="30"/>
      <c r="GM216" s="30"/>
      <c r="GN216" s="30"/>
      <c r="GO216" s="30"/>
      <c r="GP216" s="30"/>
      <c r="GQ216" s="30"/>
      <c r="GR216" s="30"/>
      <c r="GS216" s="30"/>
      <c r="GT216" s="30"/>
      <c r="GU216" s="30"/>
      <c r="GV216" s="30"/>
      <c r="GW216" s="30"/>
      <c r="GX216" s="30"/>
      <c r="GY216" s="30"/>
      <c r="GZ216" s="30"/>
      <c r="HA216" s="30"/>
      <c r="HB216" s="30"/>
      <c r="HC216" s="30"/>
      <c r="HD216" s="30"/>
      <c r="HE216" s="30"/>
      <c r="HF216" s="30"/>
      <c r="HG216" s="30"/>
      <c r="HH216" s="30"/>
      <c r="HI216" s="30"/>
      <c r="HJ216" s="30"/>
      <c r="HK216" s="30"/>
      <c r="HL216" s="30"/>
      <c r="HM216" s="30"/>
      <c r="HN216" s="30"/>
      <c r="HO216" s="30"/>
      <c r="HP216" s="30"/>
      <c r="HQ216" s="30"/>
      <c r="HR216" s="30"/>
      <c r="HS216" s="30"/>
      <c r="HT216" s="30"/>
      <c r="HU216" s="30"/>
      <c r="HV216" s="30"/>
      <c r="HW216" s="30"/>
      <c r="HX216" s="30"/>
      <c r="HY216" s="30"/>
      <c r="HZ216" s="30"/>
      <c r="IA216" s="30"/>
      <c r="IB216" s="30"/>
      <c r="IC216" s="30"/>
      <c r="ID216" s="30"/>
      <c r="IE216" s="30"/>
      <c r="IF216" s="30"/>
      <c r="IG216" s="30"/>
      <c r="IH216" s="30"/>
      <c r="II216" s="30"/>
      <c r="IJ216" s="30"/>
      <c r="IK216" s="30"/>
      <c r="IL216" s="30"/>
      <c r="IM216" s="30"/>
      <c r="IN216" s="30"/>
      <c r="IO216" s="30"/>
      <c r="IP216" s="26"/>
      <c r="IQ216" s="26"/>
      <c r="IR216" s="26"/>
      <c r="IS216" s="26"/>
      <c r="IT216" s="26"/>
      <c r="IU216" s="26"/>
      <c r="IV216" s="26"/>
    </row>
    <row r="217" spans="1:256" ht="30.75">
      <c r="A217" s="30"/>
      <c r="B217" s="30"/>
      <c r="C217" s="30"/>
      <c r="D217" s="29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  <c r="EF217" s="30"/>
      <c r="EG217" s="30"/>
      <c r="EH217" s="30"/>
      <c r="EI217" s="30"/>
      <c r="EJ217" s="30"/>
      <c r="EK217" s="30"/>
      <c r="EL217" s="30"/>
      <c r="EM217" s="30"/>
      <c r="EN217" s="30"/>
      <c r="EO217" s="30"/>
      <c r="EP217" s="30"/>
      <c r="EQ217" s="30"/>
      <c r="ER217" s="30"/>
      <c r="ES217" s="30"/>
      <c r="ET217" s="30"/>
      <c r="EU217" s="30"/>
      <c r="EV217" s="30"/>
      <c r="EW217" s="30"/>
      <c r="EX217" s="30"/>
      <c r="EY217" s="30"/>
      <c r="EZ217" s="30"/>
      <c r="FA217" s="30"/>
      <c r="FB217" s="30"/>
      <c r="FC217" s="30"/>
      <c r="FD217" s="30"/>
      <c r="FE217" s="30"/>
      <c r="FF217" s="30"/>
      <c r="FG217" s="30"/>
      <c r="FH217" s="30"/>
      <c r="FI217" s="30"/>
      <c r="FJ217" s="30"/>
      <c r="FK217" s="30"/>
      <c r="FL217" s="30"/>
      <c r="FM217" s="30"/>
      <c r="FN217" s="30"/>
      <c r="FO217" s="30"/>
      <c r="FP217" s="30"/>
      <c r="FQ217" s="30"/>
      <c r="FR217" s="30"/>
      <c r="FS217" s="30"/>
      <c r="FT217" s="30"/>
      <c r="FU217" s="30"/>
      <c r="FV217" s="30"/>
      <c r="FW217" s="30"/>
      <c r="FX217" s="30"/>
      <c r="FY217" s="30"/>
      <c r="FZ217" s="30"/>
      <c r="GA217" s="30"/>
      <c r="GB217" s="30"/>
      <c r="GC217" s="30"/>
      <c r="GD217" s="30"/>
      <c r="GE217" s="30"/>
      <c r="GF217" s="30"/>
      <c r="GG217" s="30"/>
      <c r="GH217" s="30"/>
      <c r="GI217" s="30"/>
      <c r="GJ217" s="30"/>
      <c r="GK217" s="30"/>
      <c r="GL217" s="30"/>
      <c r="GM217" s="30"/>
      <c r="GN217" s="30"/>
      <c r="GO217" s="30"/>
      <c r="GP217" s="30"/>
      <c r="GQ217" s="30"/>
      <c r="GR217" s="30"/>
      <c r="GS217" s="30"/>
      <c r="GT217" s="30"/>
      <c r="GU217" s="30"/>
      <c r="GV217" s="30"/>
      <c r="GW217" s="30"/>
      <c r="GX217" s="30"/>
      <c r="GY217" s="30"/>
      <c r="GZ217" s="30"/>
      <c r="HA217" s="30"/>
      <c r="HB217" s="30"/>
      <c r="HC217" s="30"/>
      <c r="HD217" s="30"/>
      <c r="HE217" s="30"/>
      <c r="HF217" s="30"/>
      <c r="HG217" s="30"/>
      <c r="HH217" s="30"/>
      <c r="HI217" s="30"/>
      <c r="HJ217" s="30"/>
      <c r="HK217" s="30"/>
      <c r="HL217" s="30"/>
      <c r="HM217" s="30"/>
      <c r="HN217" s="30"/>
      <c r="HO217" s="30"/>
      <c r="HP217" s="30"/>
      <c r="HQ217" s="30"/>
      <c r="HR217" s="30"/>
      <c r="HS217" s="30"/>
      <c r="HT217" s="30"/>
      <c r="HU217" s="30"/>
      <c r="HV217" s="30"/>
      <c r="HW217" s="30"/>
      <c r="HX217" s="30"/>
      <c r="HY217" s="30"/>
      <c r="HZ217" s="30"/>
      <c r="IA217" s="30"/>
      <c r="IB217" s="30"/>
      <c r="IC217" s="30"/>
      <c r="ID217" s="30"/>
      <c r="IE217" s="30"/>
      <c r="IF217" s="30"/>
      <c r="IG217" s="30"/>
      <c r="IH217" s="30"/>
      <c r="II217" s="30"/>
      <c r="IJ217" s="30"/>
      <c r="IK217" s="30"/>
      <c r="IL217" s="30"/>
      <c r="IM217" s="30"/>
      <c r="IN217" s="30"/>
      <c r="IO217" s="30"/>
      <c r="IP217" s="26"/>
      <c r="IQ217" s="26"/>
      <c r="IR217" s="26"/>
      <c r="IS217" s="26"/>
      <c r="IT217" s="26"/>
      <c r="IU217" s="26"/>
      <c r="IV217" s="26"/>
    </row>
    <row r="218" s="26" customFormat="1" ht="30.75"/>
    <row r="219" s="26" customFormat="1" ht="30.75"/>
    <row r="220" s="26" customFormat="1" ht="30.75"/>
    <row r="221" s="26" customFormat="1" ht="30.75"/>
    <row r="222" s="26" customFormat="1" ht="30.75"/>
    <row r="223" s="26" customFormat="1" ht="30.75"/>
    <row r="224" s="26" customFormat="1" ht="30.75"/>
    <row r="225" s="26" customFormat="1" ht="30.75"/>
    <row r="226" s="26" customFormat="1" ht="30.75"/>
    <row r="227" s="26" customFormat="1" ht="30.75"/>
    <row r="228" s="26" customFormat="1" ht="30.75"/>
    <row r="229" s="26" customFormat="1" ht="30.75"/>
    <row r="230" s="26" customFormat="1" ht="30.75"/>
    <row r="231" s="26" customFormat="1" ht="30.75"/>
    <row r="232" s="26" customFormat="1" ht="30.75"/>
    <row r="233" s="26" customFormat="1" ht="30.75"/>
    <row r="234" s="26" customFormat="1" ht="30.75"/>
    <row r="235" s="26" customFormat="1" ht="30.75"/>
    <row r="236" s="26" customFormat="1" ht="30.75"/>
    <row r="237" s="26" customFormat="1" ht="30.75"/>
    <row r="238" s="26" customFormat="1" ht="30.75"/>
    <row r="239" s="26" customFormat="1" ht="30.75"/>
    <row r="240" s="26" customFormat="1" ht="30.75"/>
    <row r="241" s="26" customFormat="1" ht="30.75"/>
    <row r="242" s="26" customFormat="1" ht="30.75"/>
    <row r="243" s="26" customFormat="1" ht="30.75"/>
    <row r="244" s="26" customFormat="1" ht="30.75"/>
    <row r="245" s="26" customFormat="1" ht="30.75"/>
    <row r="246" s="26" customFormat="1" ht="30.75"/>
    <row r="247" s="26" customFormat="1" ht="30.75"/>
    <row r="248" s="26" customFormat="1" ht="30.75"/>
    <row r="249" s="26" customFormat="1" ht="30.75"/>
    <row r="250" s="26" customFormat="1" ht="30.75"/>
    <row r="251" s="26" customFormat="1" ht="30.75"/>
    <row r="252" s="26" customFormat="1" ht="30.75"/>
    <row r="253" s="26" customFormat="1" ht="30.75"/>
    <row r="254" s="26" customFormat="1" ht="30.75"/>
    <row r="255" s="26" customFormat="1" ht="30.75"/>
    <row r="256" s="26" customFormat="1" ht="30.75"/>
  </sheetData>
  <sheetProtection/>
  <mergeCells count="3">
    <mergeCell ref="A1:C1"/>
    <mergeCell ref="A2:C2"/>
    <mergeCell ref="A3:D3"/>
  </mergeCells>
  <printOptions horizontalCentered="1"/>
  <pageMargins left="0.39" right="0.39" top="0.47" bottom="0.47" header="0.31" footer="0.31"/>
  <pageSetup fitToHeight="0" fitToWidth="1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Think</cp:lastModifiedBy>
  <cp:lastPrinted>2019-06-22T10:45:13Z</cp:lastPrinted>
  <dcterms:created xsi:type="dcterms:W3CDTF">2012-12-27T03:21:05Z</dcterms:created>
  <dcterms:modified xsi:type="dcterms:W3CDTF">2021-10-19T09:45:35Z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KSOReadingLayo">
    <vt:bool>true</vt:bool>
  </property>
  <property fmtid="{D5CDD505-2E9C-101B-9397-08002B2CF9AE}" pid="5" name="I">
    <vt:lpwstr>8CC68B22842449CC9139443BFD99D0A7</vt:lpwstr>
  </property>
</Properties>
</file>