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05" firstSheet="13" activeTab="15"/>
  </bookViews>
  <sheets>
    <sheet name="2020年自治区动物防疫等补助资金" sheetId="1" r:id="rId1"/>
    <sheet name="阿图什市上阿图什镇村庄美化亮化建设项目" sheetId="2" r:id="rId2"/>
    <sheet name="阿图什市上阿图什镇村民居住环境整治建设项目" sheetId="3" r:id="rId3"/>
    <sheet name="阿图什市上阿图什镇村民庭院经济建设项目" sheetId="4" r:id="rId4"/>
    <sheet name="阿图什市上阿图什镇塔什普什喀村道路量化工程" sheetId="5" r:id="rId5"/>
    <sheet name="财政所规范化财政所工作经费、内网费" sheetId="6" r:id="rId6"/>
    <sheet name="村级运转经费" sheetId="7" r:id="rId7"/>
    <sheet name="上阿图什镇村级防疫员2020年4月至12月报酬" sheetId="8" r:id="rId8"/>
    <sheet name="上阿图什镇农业系统3个站所业务工作经费" sheetId="9" r:id="rId9"/>
    <sheet name="阿图什市上阿图什镇道路亮化工程" sheetId="10" r:id="rId10"/>
    <sheet name="县级领导配套经费（副县)" sheetId="11" r:id="rId11"/>
    <sheet name="2020年农村安居工程补助项目" sheetId="12" r:id="rId12"/>
    <sheet name="阿图什市上阿图什镇老旧路灯维修建设项目" sheetId="13" r:id="rId13"/>
    <sheet name="阿图什市上阿图什镇绿化美化建设项目" sheetId="14" r:id="rId14"/>
    <sheet name="阿图什市上阿图什镇农村幸福大院建设" sheetId="15" r:id="rId15"/>
    <sheet name="业务工作经费" sheetId="16" r:id="rId16"/>
  </sheets>
  <calcPr calcId="144525"/>
</workbook>
</file>

<file path=xl/sharedStrings.xml><?xml version="1.0" encoding="utf-8"?>
<sst xmlns="http://schemas.openxmlformats.org/spreadsheetml/2006/main" count="1216" uniqueCount="295">
  <si>
    <t>项目支出绩效自评表</t>
  </si>
  <si>
    <t>（2020年度）</t>
  </si>
  <si>
    <t>项目名称</t>
  </si>
  <si>
    <t>2020年自治区动物防疫等补助资金（克财农[2020]8号）</t>
  </si>
  <si>
    <t>主管部门</t>
  </si>
  <si>
    <t>上阿图什镇人民政府</t>
  </si>
  <si>
    <t>实施单位</t>
  </si>
  <si>
    <t>阿图什市上阿图什镇畜牧兽医站</t>
  </si>
  <si>
    <t>项目资金（万元）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</si>
  <si>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</si>
  <si>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</si>
  <si>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</si>
  <si>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</si>
  <si>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</si>
  <si>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</si>
  <si>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</si>
  <si>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</si>
  <si>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</si>
  <si>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</si>
  <si>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</si>
  <si>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</si>
  <si>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</si>
  <si>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</si>
  <si>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发放2020年20个村委会2名村级防疫员动物防疫补助资金。提高乡镇各个村委会农牧民的冷连体系建设的有效性，预防动物（羊，牛）防疫工作的顺利开展，增加农牧民畜牧业收入。</t>
  </si>
  <si>
    <t>此项目主要用于村级防疫人员动物防疫补助，通过实施此项目保障村级防疫员生活并提高村级防疫服务水平。</t>
  </si>
  <si>
    <t>绩效指标</t>
  </si>
  <si>
    <t>一级指标</t>
  </si>
  <si>
    <t>二级指标</t>
  </si>
  <si>
    <t>三级指标</t>
  </si>
  <si>
    <t>年度指标值</t>
  </si>
  <si>
    <t>实际完成值</t>
  </si>
  <si>
    <t>偏差原因分析及改进措施</t>
  </si>
  <si>
    <t>产出指标</t>
  </si>
  <si>
    <t>数量指标</t>
  </si>
  <si>
    <t>村级防疫员人数</t>
  </si>
  <si>
    <t>2名</t>
  </si>
  <si>
    <t>质量指标</t>
  </si>
  <si>
    <t>畜牧兽医社会化服务组织运转率</t>
  </si>
  <si>
    <t>100%</t>
  </si>
  <si>
    <t>依法对羊牛等动物疫情处置率</t>
  </si>
  <si>
    <t>≥95%</t>
  </si>
  <si>
    <t>时效指标</t>
  </si>
  <si>
    <t>项目开始时间</t>
  </si>
  <si>
    <t>2020年1月1日</t>
  </si>
  <si>
    <t>项目结束时间</t>
  </si>
  <si>
    <t>2020年12月31日</t>
  </si>
  <si>
    <t>成本指标</t>
  </si>
  <si>
    <t>村级防疫员补助成本</t>
  </si>
  <si>
    <t>2781.8元/人·年</t>
  </si>
  <si>
    <t>效益指标</t>
  </si>
  <si>
    <t>经济效益指标</t>
  </si>
  <si>
    <t>减少农牧民群众之间养殖户因羊牛造成的经济损失</t>
  </si>
  <si>
    <t>显著减少</t>
  </si>
  <si>
    <t>社会效益指标</t>
  </si>
  <si>
    <t>畜牧兽医社会化服务能力提升</t>
  </si>
  <si>
    <t>明显提升</t>
  </si>
  <si>
    <t>生态效益指标</t>
  </si>
  <si>
    <t>病死畜牧造成的环境污染状况</t>
  </si>
  <si>
    <t>不发生大规模随时随意扔弃病死畜状况</t>
  </si>
  <si>
    <t>可持续影响指标</t>
  </si>
  <si>
    <t>项目单位组织架构完整、人员定编健全</t>
  </si>
  <si>
    <t>保证项目实施的可持续性</t>
  </si>
  <si>
    <t>满意度指标</t>
  </si>
  <si>
    <t>服务对象满意度指标</t>
  </si>
  <si>
    <t>村级防疫员满意度</t>
  </si>
  <si>
    <t>总分</t>
  </si>
  <si>
    <t>阿图什市上阿图什镇村庄美化亮化建设项目</t>
  </si>
  <si>
    <t>阿图什市上阿图什镇财政所</t>
  </si>
  <si>
    <t>该项目完成后，坚持绿水青山就是金山银山，提升农民幸福感和满意度，为脱贫攻坚巩固提升于乡村振兴相衔接打下坚实基础。</t>
  </si>
  <si>
    <t>项目已按及时实施完毕，项目资金已足额支付。</t>
  </si>
  <si>
    <t>环境整治项目村委会数量</t>
  </si>
  <si>
    <t>6个</t>
  </si>
  <si>
    <t>项目资金享受户数</t>
  </si>
  <si>
    <t>795户</t>
  </si>
  <si>
    <t>资金使用合规率</t>
  </si>
  <si>
    <t>项目验收合格率</t>
  </si>
  <si>
    <t>2020年7月1日</t>
  </si>
  <si>
    <t>项目及时完工率</t>
  </si>
  <si>
    <t>户主补助标准</t>
  </si>
  <si>
    <t>4930元/户</t>
  </si>
  <si>
    <t>改善农牧民生活环境，提高农牧民环境保护和健康意识</t>
  </si>
  <si>
    <t>效果明显</t>
  </si>
  <si>
    <t>项目持续发挥作用的期限</t>
  </si>
  <si>
    <t>≥5年</t>
  </si>
  <si>
    <t>5年</t>
  </si>
  <si>
    <t>农牧民满意度</t>
  </si>
  <si>
    <t>阿图什市上阿图什镇村民居住环境整治建设项目</t>
  </si>
  <si>
    <t>坚持绿水青山就是金山银山，提升农民幸福感和满意度</t>
  </si>
  <si>
    <t>项目已实施完毕，项目资金已足额支付。</t>
  </si>
  <si>
    <t>享受项目户数</t>
  </si>
  <si>
    <t>975户</t>
  </si>
  <si>
    <t>涉及村委会数量</t>
  </si>
  <si>
    <t>补助发放正确率</t>
  </si>
  <si>
    <t>2020年10月31日</t>
  </si>
  <si>
    <t>800户/元</t>
  </si>
  <si>
    <t>改善农村生活生产生态环境</t>
  </si>
  <si>
    <t>阿图什市上阿图什镇村民庭院经济建设项目</t>
  </si>
  <si>
    <t>为促进脱贫攻坚巩固提升，全面推进乡村振兴战略，坚持绿水青山就是金山银山，顺应农民幸福感和满意度，为实现乡村振兴战略打下坚实基础。</t>
  </si>
  <si>
    <t>边缘户户数</t>
  </si>
  <si>
    <t>14户</t>
  </si>
  <si>
    <t>监测户户数</t>
  </si>
  <si>
    <t>12户</t>
  </si>
  <si>
    <t>无劳动力者户数</t>
  </si>
  <si>
    <t>1649户</t>
  </si>
  <si>
    <t>一般户数</t>
  </si>
  <si>
    <t>825户</t>
  </si>
  <si>
    <t>600-800户/元</t>
  </si>
  <si>
    <t>优化农村环境卫生，加强村庄规范管理</t>
  </si>
  <si>
    <t>≥1年</t>
  </si>
  <si>
    <t>1年</t>
  </si>
  <si>
    <t>阿图什市上阿图什镇塔什普什喀村道路量化工程</t>
  </si>
  <si>
    <t>项目完成后，将有效提升农民幸福感，便于夜间出行，美化乡村夜间景色，切实为农民提供便利和安全保障。</t>
  </si>
  <si>
    <t>采购太阳能路灯数量</t>
  </si>
  <si>
    <t>≥136盏</t>
  </si>
  <si>
    <t>136盏</t>
  </si>
  <si>
    <t>路灯质量合格率</t>
  </si>
  <si>
    <t>2020年7月4日</t>
  </si>
  <si>
    <t>2020年8月20日</t>
  </si>
  <si>
    <t>项目资金拨付及时率</t>
  </si>
  <si>
    <t>每盏太阳能路灯采购招标价</t>
  </si>
  <si>
    <t>≥3668元/个</t>
  </si>
  <si>
    <t>3668元/个</t>
  </si>
  <si>
    <t>提高农牧民安全感、幸福感</t>
  </si>
  <si>
    <t>有所提高</t>
  </si>
  <si>
    <t>保障居民夜间出行安全</t>
  </si>
  <si>
    <t>有效保障</t>
  </si>
  <si>
    <t>农牧民群众满意度</t>
  </si>
  <si>
    <t>受益人群满意度</t>
  </si>
  <si>
    <t>财政所规范化财政所工作经费、内网费</t>
  </si>
  <si>
    <t>保障财政所内网正常运行，保障财政所各项工作正常有序开展，提高工作效率，项目涉及财政所专用内网1个，计划开展宣传活动1次，一卡通发放28类，土地承包7.2万亩。</t>
  </si>
  <si>
    <t>次项目在本年度按照预期指标在财政所内网畅通，完善财务办公硬软件，保障财务工作有序开展，达到预期目标。</t>
  </si>
  <si>
    <t>财政所专用内网个数</t>
  </si>
  <si>
    <t>1个</t>
  </si>
  <si>
    <t>开展宣传活动次数</t>
  </si>
  <si>
    <t>≥1次</t>
  </si>
  <si>
    <t>5次</t>
  </si>
  <si>
    <t>一卡通发放种类</t>
  </si>
  <si>
    <t>28类</t>
  </si>
  <si>
    <t>内网畅通率</t>
  </si>
  <si>
    <t>≥98%</t>
  </si>
  <si>
    <t>工作质量达标率</t>
  </si>
  <si>
    <t>项目起始时间及结束时间　</t>
  </si>
  <si>
    <t>2020年1月1日至2020年12月31日</t>
  </si>
  <si>
    <t>5.48万元</t>
  </si>
  <si>
    <t>4.71万元</t>
  </si>
  <si>
    <t>保障各项工作正常运行，提高工作效率</t>
  </si>
  <si>
    <t>项目单位组织架构完整，人员定编健全</t>
  </si>
  <si>
    <t>项目持续期限</t>
  </si>
  <si>
    <t>工作人员满意度</t>
  </si>
  <si>
    <t>村级运转经费</t>
  </si>
  <si>
    <t>使村级组织运转经费得到切实保障，确保村级组织正常运转，资金用于20个村的村级运转事项，以保证各村各项工作的顺利开展，进一步提高村级工作效率及工作质量</t>
  </si>
  <si>
    <t>资金用于20个村的村级运转事项，以保证各村各项工作的顺利开展，进一步提高了村级工作效率及工作质量，达到预期目标。</t>
  </si>
  <si>
    <t>行政村数量</t>
  </si>
  <si>
    <t>20个</t>
  </si>
  <si>
    <t>村级运转经费成本</t>
  </si>
  <si>
    <t>300万元</t>
  </si>
  <si>
    <t>269.2万元</t>
  </si>
  <si>
    <t>保障各村日常工作正常运行，提高工作效率</t>
  </si>
  <si>
    <t>效果显著</t>
  </si>
  <si>
    <t>村级干部满意度</t>
  </si>
  <si>
    <t>上阿图什镇村级防疫员2020年4月至12月报酬</t>
  </si>
  <si>
    <t>防疫员人数2人，工作质量达标率100%，提升畜牧兽医站服务能力及防疫员技术水平，更好为农牧民提供服务。</t>
  </si>
  <si>
    <t>此项目资金主要用于支付村级防疫员工资，通过实施此项目提升畜牧兽医站服务能力，保障村级防疫员生活，达到预期目标。</t>
  </si>
  <si>
    <t>防疫员人数</t>
  </si>
  <si>
    <t>2人</t>
  </si>
  <si>
    <t>项目周期</t>
  </si>
  <si>
    <t>2020年4月-2020年12月</t>
  </si>
  <si>
    <t>村级防疫员劳务报酬发放标准</t>
  </si>
  <si>
    <t>1000元/人/月</t>
  </si>
  <si>
    <t>提升畜牧防疫工作水平</t>
  </si>
  <si>
    <t>有效提升</t>
  </si>
  <si>
    <t>项目持续发挥作用的时间</t>
  </si>
  <si>
    <t>≥1个月</t>
  </si>
  <si>
    <t>9个月</t>
  </si>
  <si>
    <t>上阿图什镇农业系统3个站所业务工作经费</t>
  </si>
  <si>
    <t>办公楼维修数量3栋，农药采购次数2次，农具维修次数2次，工作质量达标率100%，农业系统三个站所保证日常工作顺利开展，进一步提高工作效率与工作质量。</t>
  </si>
  <si>
    <t>通过实施此项目有效保障农业系统三个站所日常工作顺利开展，提高工作效率与工作质量。</t>
  </si>
  <si>
    <t>办公楼维修数量</t>
  </si>
  <si>
    <t>3栋</t>
  </si>
  <si>
    <t>农药采购次数</t>
  </si>
  <si>
    <t>2次</t>
  </si>
  <si>
    <t>农具维修次数</t>
  </si>
  <si>
    <t>监控安装数量</t>
  </si>
  <si>
    <t>6套</t>
  </si>
  <si>
    <t>≥90%</t>
  </si>
  <si>
    <t xml:space="preserve">维修工程验收合格率 </t>
  </si>
  <si>
    <t>资金拨付及时率</t>
  </si>
  <si>
    <t>项目完成及时率</t>
  </si>
  <si>
    <t>项目预算控制数</t>
  </si>
  <si>
    <t>2.25万元</t>
  </si>
  <si>
    <t>改善工作环境</t>
  </si>
  <si>
    <t>有所改善</t>
  </si>
  <si>
    <t>保障日常工作顺利开展</t>
  </si>
  <si>
    <t>保障项目实施的可持续性</t>
  </si>
  <si>
    <t>95%%</t>
  </si>
  <si>
    <t>阿图什市上阿图什镇道路亮化工程</t>
  </si>
  <si>
    <t>450盏</t>
  </si>
  <si>
    <t>2020年7月2日</t>
  </si>
  <si>
    <t>2020年8月31日</t>
  </si>
  <si>
    <t>3275元/盏</t>
  </si>
  <si>
    <t>项目单位组织架构，项目完整状况</t>
  </si>
  <si>
    <t>保障项目实施可持性</t>
  </si>
  <si>
    <t>县级领导配套经费（副县)</t>
  </si>
  <si>
    <t>确保县级领导日常工作正常开展，无障碍。顺利完成2020年工作任务，如期实现2020年工作目标，经费发放标准人均3万元。</t>
  </si>
  <si>
    <t>此项目用于县级领导保障日常工作正常开展，如期实现半年度各项工作指标，因工作原因县级领导调走，此项目下半年停止实施。</t>
  </si>
  <si>
    <t>县级领导人数</t>
  </si>
  <si>
    <t>1名</t>
  </si>
  <si>
    <t>经费补贴标准</t>
  </si>
  <si>
    <t>3.00万元</t>
  </si>
  <si>
    <t>1.50万元</t>
  </si>
  <si>
    <t>提高工作效率</t>
  </si>
  <si>
    <t>确保县级领导日常工作正常开展</t>
  </si>
  <si>
    <t>半年</t>
  </si>
  <si>
    <t>县级领导满意度</t>
  </si>
  <si>
    <t>2020年农村安居工程补助项目</t>
  </si>
  <si>
    <t>改善267户农村农户住房条件，实现农户住房有保障。</t>
  </si>
  <si>
    <t>建房任务（户数）</t>
  </si>
  <si>
    <t>267户</t>
  </si>
  <si>
    <t>第一批补助发放标准</t>
  </si>
  <si>
    <t>10000元/户</t>
  </si>
  <si>
    <t>第二批补助发放标准</t>
  </si>
  <si>
    <t>5126元/户</t>
  </si>
  <si>
    <t>第三批补助发放标准</t>
  </si>
  <si>
    <t>3374元/户</t>
  </si>
  <si>
    <t>改造后房屋人畜牧分类，卫生室等条件保障率</t>
  </si>
  <si>
    <t>改造后房屋在相当于本地区抗震设防力度地震中无严重毁损</t>
  </si>
  <si>
    <t>受益建档立卡贫困户满意度</t>
  </si>
  <si>
    <t>受益贫困人口满意度</t>
  </si>
  <si>
    <t>阿图什市上阿图什镇老旧路灯维修建设项目</t>
  </si>
  <si>
    <t>采购太阳能维修路灯数量</t>
  </si>
  <si>
    <t>250盏</t>
  </si>
  <si>
    <t>路灯维修使用合格率</t>
  </si>
  <si>
    <t>2020年9月4日</t>
  </si>
  <si>
    <t>2020年9月30日</t>
  </si>
  <si>
    <t>1680元/盏</t>
  </si>
  <si>
    <t>提高农牧民安全感，幸福感意</t>
  </si>
  <si>
    <t>有效提高</t>
  </si>
  <si>
    <t>≥93%</t>
  </si>
  <si>
    <t>阿图什市上阿图什镇绿化美化建设项目</t>
  </si>
  <si>
    <t>上阿图什镇财政所</t>
  </si>
  <si>
    <t>有效提升农牧民幸福感，便于夜间出行，美化乡村夜间景色，切实为农民提供便利和安全保障。</t>
  </si>
  <si>
    <t>此项目资金主要用于路边绿化亮化工程。通过实施此项目明显改善了农村道路绿化环境，提供农民安全便利。项目已达到预期目标。</t>
  </si>
  <si>
    <t xml:space="preserve">绿化带长度 </t>
  </si>
  <si>
    <t>2公里</t>
  </si>
  <si>
    <t>资金使用率（%）</t>
  </si>
  <si>
    <t>每公里绿化成本（元)</t>
  </si>
  <si>
    <t>1950元</t>
  </si>
  <si>
    <t xml:space="preserve">提高农牧民安全感，幸福感意识 </t>
  </si>
  <si>
    <t xml:space="preserve"> 安全性，美丽化乡村与无污染环境 </t>
  </si>
  <si>
    <t xml:space="preserve">项目单位组织架构，项目完整状况 </t>
  </si>
  <si>
    <t xml:space="preserve">农牧民群众满意度 </t>
  </si>
  <si>
    <t>阿图什市上阿图什镇农村幸福大院建设</t>
  </si>
  <si>
    <t>新建农村幸福大院一座，总建筑面积2135平方米，砖混结构，地上一层，建设50个标准化房间，配备食堂、卫生室、活动室、值班室、办公用房、休闲娱乐场地及庭院绿化等附属设施。</t>
  </si>
  <si>
    <t>此项目资金主要用于农村幸福大院建设，通过此项目实施根本解决在全镇范围内100余名孤寡老人的养老问题，无子女孤寡老人生活得到了保障，此项目达到预期目标。</t>
  </si>
  <si>
    <t>建设标注化房间数量</t>
  </si>
  <si>
    <t>50间</t>
  </si>
  <si>
    <t>总建筑面积</t>
  </si>
  <si>
    <t>2135平方米</t>
  </si>
  <si>
    <t>建筑结构</t>
  </si>
  <si>
    <t>砖混结构</t>
  </si>
  <si>
    <t>工程完工及时率</t>
  </si>
  <si>
    <t>工程质量达标率</t>
  </si>
  <si>
    <t>建筑总成本</t>
  </si>
  <si>
    <t>525.00万元</t>
  </si>
  <si>
    <t xml:space="preserve">改善“五保”对象，孤寡老人，社会代养人员的生活条件 </t>
  </si>
  <si>
    <t>有效改善</t>
  </si>
  <si>
    <t>≥50年</t>
  </si>
  <si>
    <t>50年</t>
  </si>
  <si>
    <t>“五保”对象满意度</t>
  </si>
  <si>
    <t>孤寡老人满意度</t>
  </si>
  <si>
    <t>社会代养人员满意度</t>
  </si>
  <si>
    <t>业务工作经费</t>
  </si>
  <si>
    <t>阿图什市上阿图什镇人民政府</t>
  </si>
  <si>
    <t>保障2020年度内人民政府的各项工作任务的正常有序开展，计划采购办公用品12批次，印刷宣传资料3次，开展重大会议3次，采购分站用煤数量250吨，职工食堂补助48人。</t>
  </si>
  <si>
    <t>此项目资金主要用于购买办公设备，办公费，重大会议经费，取暖费。通过实施此项目保障本年度内人民政府的各项工作任务的正常有序开展，达到预期目标。</t>
  </si>
  <si>
    <t>采购办公用品数量</t>
  </si>
  <si>
    <t>12批次</t>
  </si>
  <si>
    <t>11批次</t>
  </si>
  <si>
    <t>印刷宣传资料次数</t>
  </si>
  <si>
    <t>≥3次</t>
  </si>
  <si>
    <t>3次</t>
  </si>
  <si>
    <t>开展会议次数</t>
  </si>
  <si>
    <t>采购分站用煤数量</t>
  </si>
  <si>
    <t>≥250吨</t>
  </si>
  <si>
    <t>250吨</t>
  </si>
  <si>
    <t>职工食堂补助人数</t>
  </si>
  <si>
    <t>48人</t>
  </si>
  <si>
    <t>70人</t>
  </si>
  <si>
    <t>煤炭采购质量合格率</t>
  </si>
  <si>
    <t>办公用品质量合格率</t>
  </si>
  <si>
    <t>宣传覆盖率</t>
  </si>
  <si>
    <t>人民政府各项业务工作经费</t>
  </si>
  <si>
    <t>60.00万元</t>
  </si>
  <si>
    <t>57.34万元</t>
  </si>
  <si>
    <t>保障各项工作正常有序开展</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</si>
</sst>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
    <numFmt numFmtId="177" formatCode="#,##0.00_ "/>
  </numFmts>
  <fonts count="29">
    <font>
      <sz val="11"/>
      <color theme="1"/>
      <name val="宋体"/>
      <charset val="134"/>
      <scheme val="minor"/>
    </font>
    <font>
      <sz val="11"/>
      <color theme="1"/>
      <name val="宋体"/>
      <charset val="134"/>
      <scheme val="minor"/>
    </font>
    <font>
      <b/>
      <sz val="16"/>
      <color theme="1"/>
      <name val="宋体"/>
      <charset val="134"/>
      <scheme val="minor"/>
    </font>
    <font>
      <sz val="10"/>
      <color theme="1"/>
      <name val="宋体"/>
      <charset val="134"/>
      <scheme val="minor"/>
    </font>
    <font>
      <sz val="10"/>
      <color rgb="FF000000"/>
      <name val="宋体"/>
      <charset val="134"/>
      <scheme val="minor"/>
    </font>
    <font>
      <sz val="10"/>
      <color indexed="8"/>
      <name val="宋体"/>
      <charset val="134"/>
      <scheme val="minor"/>
    </font>
    <font>
      <b/>
      <sz val="11"/>
      <color rgb="FFFF0000"/>
      <name val="宋体"/>
      <charset val="134"/>
      <scheme val="minor"/>
    </font>
    <font>
      <sz val="11"/>
      <color rgb="FFFF0000"/>
      <name val="宋体"/>
      <charset val="134"/>
      <scheme val="minor"/>
    </font>
    <font>
      <sz val="10"/>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11" fillId="16" borderId="0" applyNumberFormat="0" applyBorder="0" applyAlignment="0" applyProtection="0">
      <alignment vertical="center"/>
    </xf>
    <xf numFmtId="0" fontId="10" fillId="4"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43" fontId="1" fillId="0" borderId="0" applyFont="0" applyFill="0" applyBorder="0" applyAlignment="0" applyProtection="0">
      <alignment vertical="center"/>
    </xf>
    <xf numFmtId="0" fontId="15" fillId="19" borderId="0" applyNumberFormat="0" applyBorder="0" applyAlignment="0" applyProtection="0">
      <alignment vertical="center"/>
    </xf>
    <xf numFmtId="0" fontId="9" fillId="0" borderId="0" applyNumberFormat="0" applyFill="0" applyBorder="0" applyAlignment="0" applyProtection="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 fillId="3" borderId="15" applyNumberFormat="0" applyFont="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9" applyNumberFormat="0" applyFill="0" applyAlignment="0" applyProtection="0">
      <alignment vertical="center"/>
    </xf>
    <xf numFmtId="0" fontId="21" fillId="0" borderId="19" applyNumberFormat="0" applyFill="0" applyAlignment="0" applyProtection="0">
      <alignment vertical="center"/>
    </xf>
    <xf numFmtId="0" fontId="15" fillId="18" borderId="0" applyNumberFormat="0" applyBorder="0" applyAlignment="0" applyProtection="0">
      <alignment vertical="center"/>
    </xf>
    <xf numFmtId="0" fontId="20" fillId="0" borderId="20" applyNumberFormat="0" applyFill="0" applyAlignment="0" applyProtection="0">
      <alignment vertical="center"/>
    </xf>
    <xf numFmtId="0" fontId="15" fillId="22" borderId="0" applyNumberFormat="0" applyBorder="0" applyAlignment="0" applyProtection="0">
      <alignment vertical="center"/>
    </xf>
    <xf numFmtId="0" fontId="24" fillId="15" borderId="21" applyNumberFormat="0" applyAlignment="0" applyProtection="0">
      <alignment vertical="center"/>
    </xf>
    <xf numFmtId="0" fontId="14" fillId="15" borderId="16" applyNumberFormat="0" applyAlignment="0" applyProtection="0">
      <alignment vertical="center"/>
    </xf>
    <xf numFmtId="0" fontId="13" fillId="11" borderId="17" applyNumberFormat="0" applyAlignment="0" applyProtection="0">
      <alignment vertical="center"/>
    </xf>
    <xf numFmtId="0" fontId="11" fillId="27" borderId="0" applyNumberFormat="0" applyBorder="0" applyAlignment="0" applyProtection="0">
      <alignment vertical="center"/>
    </xf>
    <xf numFmtId="0" fontId="15" fillId="30" borderId="0" applyNumberFormat="0" applyBorder="0" applyAlignment="0" applyProtection="0">
      <alignment vertical="center"/>
    </xf>
    <xf numFmtId="0" fontId="16" fillId="0" borderId="18" applyNumberFormat="0" applyFill="0" applyAlignment="0" applyProtection="0">
      <alignment vertical="center"/>
    </xf>
    <xf numFmtId="0" fontId="27" fillId="0" borderId="22" applyNumberFormat="0" applyFill="0" applyAlignment="0" applyProtection="0">
      <alignment vertical="center"/>
    </xf>
    <xf numFmtId="0" fontId="26" fillId="26" borderId="0" applyNumberFormat="0" applyBorder="0" applyAlignment="0" applyProtection="0">
      <alignment vertical="center"/>
    </xf>
    <xf numFmtId="0" fontId="18" fillId="21" borderId="0" applyNumberFormat="0" applyBorder="0" applyAlignment="0" applyProtection="0">
      <alignment vertical="center"/>
    </xf>
    <xf numFmtId="0" fontId="11" fillId="14" borderId="0" applyNumberFormat="0" applyBorder="0" applyAlignment="0" applyProtection="0">
      <alignment vertical="center"/>
    </xf>
    <xf numFmtId="0" fontId="15" fillId="33"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5" fillId="32" borderId="0" applyNumberFormat="0" applyBorder="0" applyAlignment="0" applyProtection="0">
      <alignment vertical="center"/>
    </xf>
    <xf numFmtId="0" fontId="15" fillId="29" borderId="0" applyNumberFormat="0" applyBorder="0" applyAlignment="0" applyProtection="0">
      <alignment vertical="center"/>
    </xf>
    <xf numFmtId="0" fontId="11" fillId="24" borderId="0" applyNumberFormat="0" applyBorder="0" applyAlignment="0" applyProtection="0">
      <alignment vertical="center"/>
    </xf>
    <xf numFmtId="0" fontId="11" fillId="6" borderId="0" applyNumberFormat="0" applyBorder="0" applyAlignment="0" applyProtection="0">
      <alignment vertical="center"/>
    </xf>
    <xf numFmtId="0" fontId="15" fillId="31" borderId="0" applyNumberFormat="0" applyBorder="0" applyAlignment="0" applyProtection="0">
      <alignment vertical="center"/>
    </xf>
    <xf numFmtId="0" fontId="11" fillId="9"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1" fillId="5" borderId="0" applyNumberFormat="0" applyBorder="0" applyAlignment="0" applyProtection="0">
      <alignment vertical="center"/>
    </xf>
    <xf numFmtId="0" fontId="15" fillId="20" borderId="0" applyNumberFormat="0" applyBorder="0" applyAlignment="0" applyProtection="0">
      <alignment vertical="center"/>
    </xf>
    <xf numFmtId="0" fontId="28" fillId="0" borderId="0"/>
  </cellStyleXfs>
  <cellXfs count="64">
    <xf numFmtId="0" fontId="0" fillId="0" borderId="0" xfId="0">
      <alignment vertical="center"/>
    </xf>
    <xf numFmtId="0" fontId="1"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justify" vertical="center" wrapText="1"/>
    </xf>
    <xf numFmtId="177" fontId="3"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0" borderId="8" xfId="0" applyFont="1" applyFill="1" applyBorder="1" applyAlignment="1">
      <alignment horizontal="center" vertical="center" wrapText="1"/>
    </xf>
    <xf numFmtId="9" fontId="5" fillId="0" borderId="8" xfId="0"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0" xfId="0" applyFont="1" applyFill="1" applyAlignment="1">
      <alignment vertical="center"/>
    </xf>
    <xf numFmtId="0" fontId="7" fillId="2" borderId="0" xfId="0" applyFont="1" applyFill="1" applyAlignment="1">
      <alignment vertical="center"/>
    </xf>
    <xf numFmtId="176" fontId="3" fillId="2" borderId="1" xfId="11"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vertical="center" wrapText="1"/>
    </xf>
    <xf numFmtId="9" fontId="7" fillId="2" borderId="0" xfId="0" applyNumberFormat="1" applyFont="1" applyFill="1" applyAlignment="1">
      <alignmen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9" fontId="4" fillId="2" borderId="1" xfId="0" applyNumberFormat="1" applyFont="1" applyFill="1" applyBorder="1" applyAlignment="1">
      <alignment horizontal="center" vertical="center" wrapText="1"/>
    </xf>
    <xf numFmtId="31" fontId="4" fillId="2" borderId="1" xfId="0" applyNumberFormat="1"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7" fillId="2" borderId="0" xfId="0" applyFont="1" applyFill="1" applyAlignment="1">
      <alignment horizontal="center" vertical="center" wrapText="1"/>
    </xf>
    <xf numFmtId="9" fontId="7" fillId="2" borderId="0" xfId="0" applyNumberFormat="1" applyFont="1" applyFill="1" applyAlignment="1">
      <alignment horizontal="center" vertical="center"/>
    </xf>
    <xf numFmtId="31" fontId="3" fillId="2" borderId="1" xfId="0" applyNumberFormat="1" applyFont="1" applyFill="1" applyBorder="1" applyAlignment="1">
      <alignment horizontal="center" vertical="center" wrapText="1"/>
    </xf>
    <xf numFmtId="49" fontId="8" fillId="0" borderId="8"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8" fillId="0" borderId="8"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10" fontId="3" fillId="2"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177" fontId="3" fillId="2" borderId="9" xfId="0" applyNumberFormat="1" applyFont="1" applyFill="1" applyBorder="1" applyAlignment="1">
      <alignment horizontal="center" vertical="center" wrapText="1"/>
    </xf>
    <xf numFmtId="177" fontId="3" fillId="2" borderId="11" xfId="0" applyNumberFormat="1" applyFont="1" applyFill="1" applyBorder="1" applyAlignment="1">
      <alignment horizontal="center" vertical="center" wrapText="1"/>
    </xf>
    <xf numFmtId="177" fontId="3" fillId="2" borderId="10"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 fillId="2" borderId="0" xfId="0" applyFont="1" applyFill="1" applyAlignment="1">
      <alignment vertical="center"/>
    </xf>
    <xf numFmtId="9" fontId="8" fillId="0" borderId="1" xfId="0" applyNumberFormat="1" applyFont="1" applyFill="1" applyBorder="1" applyAlignment="1">
      <alignment horizontal="center" vertical="center" wrapText="1"/>
    </xf>
    <xf numFmtId="9" fontId="8" fillId="0" borderId="1" xfId="49"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G21" sqref="G21"/>
    </sheetView>
  </sheetViews>
  <sheetFormatPr defaultColWidth="9" defaultRowHeight="13.5"/>
  <cols>
    <col min="1" max="2" width="5.44166666666667" style="1" customWidth="1"/>
    <col min="3" max="3" width="9.44166666666667" style="1" customWidth="1"/>
    <col min="4" max="4" width="7.44166666666667" style="1" customWidth="1"/>
    <col min="5" max="5" width="10.8916666666667" style="1" customWidth="1"/>
    <col min="6" max="7" width="14.3333333333333" style="1" customWidth="1"/>
    <col min="8" max="8" width="12.3333333333333" style="1" customWidth="1"/>
    <col min="9" max="9" width="4.65833333333333" style="1" customWidth="1"/>
    <col min="10" max="14" width="5.10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3</v>
      </c>
      <c r="D3" s="4"/>
      <c r="E3" s="4"/>
      <c r="F3" s="4"/>
      <c r="G3" s="4"/>
      <c r="H3" s="4"/>
      <c r="I3" s="4"/>
      <c r="J3" s="4"/>
      <c r="K3" s="4"/>
      <c r="L3" s="4"/>
      <c r="M3" s="4"/>
      <c r="N3" s="4"/>
      <c r="O3" s="24"/>
    </row>
    <row r="4" s="1" customFormat="1" ht="24" customHeight="1" spans="1:15">
      <c r="A4" s="4" t="s">
        <v>4</v>
      </c>
      <c r="B4" s="4"/>
      <c r="C4" s="5" t="s">
        <v>5</v>
      </c>
      <c r="D4" s="5"/>
      <c r="E4" s="5"/>
      <c r="F4" s="5"/>
      <c r="G4" s="5"/>
      <c r="H4" s="4" t="s">
        <v>6</v>
      </c>
      <c r="I4" s="4"/>
      <c r="J4" s="4" t="s">
        <v>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0.56</v>
      </c>
      <c r="F6" s="11">
        <v>0.56</v>
      </c>
      <c r="G6" s="11"/>
      <c r="H6" s="11">
        <v>0.56</v>
      </c>
      <c r="I6" s="11"/>
      <c r="J6" s="4">
        <v>10</v>
      </c>
      <c r="K6" s="4"/>
      <c r="L6" s="25">
        <f t="shared" ref="L6:L9" si="0">IFERROR(H6/F6,"")</f>
        <v>1</v>
      </c>
      <c r="M6" s="25"/>
      <c r="N6" s="4">
        <f>IFERROR(L6*J6,"")</f>
        <v>10</v>
      </c>
      <c r="O6" s="26"/>
    </row>
    <row r="7" s="1" customFormat="1" ht="15.9" customHeight="1" spans="1:15">
      <c r="A7" s="8"/>
      <c r="B7" s="9"/>
      <c r="C7" s="4" t="s">
        <v>16</v>
      </c>
      <c r="D7" s="4"/>
      <c r="E7" s="11">
        <v>0.56</v>
      </c>
      <c r="F7" s="11">
        <v>0.56</v>
      </c>
      <c r="G7" s="11"/>
      <c r="H7" s="11">
        <v>0.56</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23</v>
      </c>
      <c r="C11" s="16"/>
      <c r="D11" s="16"/>
      <c r="E11" s="16"/>
      <c r="F11" s="16"/>
      <c r="G11" s="16"/>
      <c r="H11" s="4" t="s">
        <v>24</v>
      </c>
      <c r="I11" s="4"/>
      <c r="J11" s="4"/>
      <c r="K11" s="4"/>
      <c r="L11" s="4"/>
      <c r="M11" s="4"/>
      <c r="N11" s="4"/>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3.6" customHeight="1" spans="1:15">
      <c r="A14" s="4"/>
      <c r="B14" s="4" t="s">
        <v>32</v>
      </c>
      <c r="C14" s="4" t="s">
        <v>33</v>
      </c>
      <c r="D14" s="18" t="s">
        <v>34</v>
      </c>
      <c r="E14" s="18"/>
      <c r="F14" s="18"/>
      <c r="G14" s="39" t="s">
        <v>35</v>
      </c>
      <c r="H14" s="4" t="s">
        <v>35</v>
      </c>
      <c r="I14" s="4">
        <v>9</v>
      </c>
      <c r="J14" s="4"/>
      <c r="K14" s="4">
        <v>9</v>
      </c>
      <c r="L14" s="4"/>
      <c r="M14" s="4"/>
      <c r="N14" s="4"/>
      <c r="O14" s="24"/>
    </row>
    <row r="15" s="1" customFormat="1" ht="23.6" customHeight="1" spans="1:15">
      <c r="A15" s="4"/>
      <c r="B15" s="4"/>
      <c r="C15" s="4" t="s">
        <v>36</v>
      </c>
      <c r="D15" s="18" t="s">
        <v>37</v>
      </c>
      <c r="E15" s="18"/>
      <c r="F15" s="18"/>
      <c r="G15" s="63" t="s">
        <v>38</v>
      </c>
      <c r="H15" s="63" t="s">
        <v>38</v>
      </c>
      <c r="I15" s="4">
        <v>9</v>
      </c>
      <c r="J15" s="4"/>
      <c r="K15" s="4">
        <v>9</v>
      </c>
      <c r="L15" s="4"/>
      <c r="M15" s="4"/>
      <c r="N15" s="4"/>
      <c r="O15" s="24"/>
    </row>
    <row r="16" s="1" customFormat="1" ht="23.6" customHeight="1" spans="1:15">
      <c r="A16" s="4"/>
      <c r="B16" s="4"/>
      <c r="C16" s="4"/>
      <c r="D16" s="18" t="s">
        <v>39</v>
      </c>
      <c r="E16" s="18"/>
      <c r="F16" s="18"/>
      <c r="G16" s="5" t="s">
        <v>40</v>
      </c>
      <c r="H16" s="21">
        <v>0.96</v>
      </c>
      <c r="I16" s="4">
        <v>8</v>
      </c>
      <c r="J16" s="4"/>
      <c r="K16" s="4">
        <v>8</v>
      </c>
      <c r="L16" s="4"/>
      <c r="M16" s="4"/>
      <c r="N16" s="4"/>
      <c r="O16" s="24"/>
    </row>
    <row r="17" s="1" customFormat="1" ht="23.6" customHeight="1" spans="1:15">
      <c r="A17" s="4"/>
      <c r="B17" s="4"/>
      <c r="C17" s="4" t="s">
        <v>41</v>
      </c>
      <c r="D17" s="18" t="s">
        <v>42</v>
      </c>
      <c r="E17" s="18"/>
      <c r="F17" s="18"/>
      <c r="G17" s="5" t="s">
        <v>43</v>
      </c>
      <c r="H17" s="5" t="s">
        <v>43</v>
      </c>
      <c r="I17" s="4">
        <v>8</v>
      </c>
      <c r="J17" s="4"/>
      <c r="K17" s="4">
        <v>8</v>
      </c>
      <c r="L17" s="4"/>
      <c r="M17" s="4"/>
      <c r="N17" s="4"/>
      <c r="O17" s="24"/>
    </row>
    <row r="18" s="1" customFormat="1" ht="23.6" customHeight="1" spans="1:15">
      <c r="A18" s="4"/>
      <c r="B18" s="4"/>
      <c r="C18" s="4"/>
      <c r="D18" s="18" t="s">
        <v>44</v>
      </c>
      <c r="E18" s="18"/>
      <c r="F18" s="18"/>
      <c r="G18" s="5" t="s">
        <v>45</v>
      </c>
      <c r="H18" s="5" t="s">
        <v>45</v>
      </c>
      <c r="I18" s="4">
        <v>8</v>
      </c>
      <c r="J18" s="4"/>
      <c r="K18" s="4">
        <v>8</v>
      </c>
      <c r="L18" s="4"/>
      <c r="M18" s="4"/>
      <c r="N18" s="4"/>
      <c r="O18" s="24"/>
    </row>
    <row r="19" s="1" customFormat="1" ht="23.6" customHeight="1" spans="1:15">
      <c r="A19" s="4"/>
      <c r="B19" s="4"/>
      <c r="C19" s="4" t="s">
        <v>46</v>
      </c>
      <c r="D19" s="18" t="s">
        <v>47</v>
      </c>
      <c r="E19" s="18"/>
      <c r="F19" s="18"/>
      <c r="G19" s="5" t="s">
        <v>48</v>
      </c>
      <c r="H19" s="5" t="s">
        <v>48</v>
      </c>
      <c r="I19" s="4">
        <v>8</v>
      </c>
      <c r="J19" s="4"/>
      <c r="K19" s="4">
        <v>8</v>
      </c>
      <c r="L19" s="4"/>
      <c r="M19" s="4"/>
      <c r="N19" s="4"/>
      <c r="O19" s="28"/>
    </row>
    <row r="20" s="1" customFormat="1" ht="23.6" customHeight="1" spans="1:15">
      <c r="A20" s="4"/>
      <c r="B20" s="4" t="s">
        <v>49</v>
      </c>
      <c r="C20" s="4" t="s">
        <v>50</v>
      </c>
      <c r="D20" s="18" t="s">
        <v>51</v>
      </c>
      <c r="E20" s="18"/>
      <c r="F20" s="18"/>
      <c r="G20" s="5" t="s">
        <v>52</v>
      </c>
      <c r="H20" s="21">
        <v>1</v>
      </c>
      <c r="I20" s="4">
        <v>8</v>
      </c>
      <c r="J20" s="4"/>
      <c r="K20" s="4">
        <v>8</v>
      </c>
      <c r="L20" s="4"/>
      <c r="M20" s="4"/>
      <c r="N20" s="4"/>
      <c r="O20" s="24"/>
    </row>
    <row r="21" s="1" customFormat="1" ht="23.6" customHeight="1" spans="1:15">
      <c r="A21" s="4"/>
      <c r="B21" s="4"/>
      <c r="C21" s="4" t="s">
        <v>53</v>
      </c>
      <c r="D21" s="18" t="s">
        <v>54</v>
      </c>
      <c r="E21" s="18"/>
      <c r="F21" s="18"/>
      <c r="G21" s="5" t="s">
        <v>55</v>
      </c>
      <c r="H21" s="21">
        <v>0.95</v>
      </c>
      <c r="I21" s="4">
        <v>8</v>
      </c>
      <c r="J21" s="4"/>
      <c r="K21" s="4">
        <v>7.6</v>
      </c>
      <c r="L21" s="4"/>
      <c r="M21" s="4"/>
      <c r="N21" s="4"/>
      <c r="O21" s="24"/>
    </row>
    <row r="22" s="1" customFormat="1" ht="23.6" customHeight="1" spans="1:15">
      <c r="A22" s="4"/>
      <c r="B22" s="4"/>
      <c r="C22" s="4" t="s">
        <v>56</v>
      </c>
      <c r="D22" s="18" t="s">
        <v>57</v>
      </c>
      <c r="E22" s="18"/>
      <c r="F22" s="18"/>
      <c r="G22" s="5" t="s">
        <v>58</v>
      </c>
      <c r="H22" s="21">
        <v>1</v>
      </c>
      <c r="I22" s="4">
        <v>7</v>
      </c>
      <c r="J22" s="4"/>
      <c r="K22" s="4">
        <v>7</v>
      </c>
      <c r="L22" s="4"/>
      <c r="M22" s="4"/>
      <c r="N22" s="4"/>
      <c r="O22" s="24"/>
    </row>
    <row r="23" s="1" customFormat="1" ht="23.6" customHeight="1" spans="1:15">
      <c r="A23" s="4"/>
      <c r="B23" s="4"/>
      <c r="C23" s="4" t="s">
        <v>59</v>
      </c>
      <c r="D23" s="18" t="s">
        <v>60</v>
      </c>
      <c r="E23" s="18"/>
      <c r="F23" s="18"/>
      <c r="G23" s="5" t="s">
        <v>61</v>
      </c>
      <c r="H23" s="21">
        <v>1</v>
      </c>
      <c r="I23" s="4">
        <v>7</v>
      </c>
      <c r="J23" s="4"/>
      <c r="K23" s="4">
        <v>7</v>
      </c>
      <c r="L23" s="4"/>
      <c r="M23" s="4"/>
      <c r="N23" s="4"/>
      <c r="O23" s="24"/>
    </row>
    <row r="24" s="1" customFormat="1" ht="23.6" customHeight="1" spans="1:15">
      <c r="A24" s="4"/>
      <c r="B24" s="4" t="s">
        <v>62</v>
      </c>
      <c r="C24" s="4" t="s">
        <v>63</v>
      </c>
      <c r="D24" s="18" t="s">
        <v>64</v>
      </c>
      <c r="E24" s="18"/>
      <c r="F24" s="18"/>
      <c r="G24" s="5" t="s">
        <v>40</v>
      </c>
      <c r="H24" s="21">
        <v>0.96</v>
      </c>
      <c r="I24" s="4">
        <v>10</v>
      </c>
      <c r="J24" s="4"/>
      <c r="K24" s="4">
        <v>10</v>
      </c>
      <c r="L24" s="4"/>
      <c r="M24" s="4"/>
      <c r="N24" s="4"/>
      <c r="O24" s="24"/>
    </row>
    <row r="25" s="1" customFormat="1" ht="15.9" customHeight="1" spans="1:15">
      <c r="A25" s="22" t="s">
        <v>65</v>
      </c>
      <c r="B25" s="22"/>
      <c r="C25" s="22"/>
      <c r="D25" s="22"/>
      <c r="E25" s="22"/>
      <c r="F25" s="22"/>
      <c r="G25" s="22"/>
      <c r="H25" s="22"/>
      <c r="I25" s="22">
        <f>SUM(I14:J24)+J6</f>
        <v>100</v>
      </c>
      <c r="J25" s="22"/>
      <c r="K25" s="4">
        <v>99.6</v>
      </c>
      <c r="L25" s="4"/>
      <c r="M25" s="15"/>
      <c r="N25" s="15"/>
      <c r="O25" s="24"/>
    </row>
    <row r="26" s="1" customFormat="1" spans="15:15">
      <c r="O26" s="27"/>
    </row>
    <row r="27" s="1" customFormat="1" spans="15:15">
      <c r="O27" s="27"/>
    </row>
  </sheetData>
  <mergeCells count="102">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19"/>
    <mergeCell ref="B20:B23"/>
    <mergeCell ref="C12:C13"/>
    <mergeCell ref="C15:C16"/>
    <mergeCell ref="C17:C18"/>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C3" sqref="C3:N3"/>
    </sheetView>
  </sheetViews>
  <sheetFormatPr defaultColWidth="9" defaultRowHeight="13.5"/>
  <cols>
    <col min="1" max="2" width="5.55833333333333" style="1" customWidth="1"/>
    <col min="3" max="3" width="9.44166666666667" style="1" customWidth="1"/>
    <col min="4" max="4" width="9.10833333333333" style="1" customWidth="1"/>
    <col min="5" max="5" width="10.4416666666667" style="1" customWidth="1"/>
    <col min="6" max="6" width="5.89166666666667" style="1" customWidth="1"/>
    <col min="7" max="7" width="15.225" style="1" customWidth="1"/>
    <col min="8" max="8" width="13"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195</v>
      </c>
      <c r="D3" s="4"/>
      <c r="E3" s="4"/>
      <c r="F3" s="4"/>
      <c r="G3" s="4"/>
      <c r="H3" s="4"/>
      <c r="I3" s="4"/>
      <c r="J3" s="4"/>
      <c r="K3" s="4"/>
      <c r="L3" s="4"/>
      <c r="M3" s="4"/>
      <c r="N3" s="4"/>
      <c r="O3" s="24"/>
    </row>
    <row r="4" s="1" customFormat="1" ht="15.9" customHeight="1" spans="1:15">
      <c r="A4" s="4" t="s">
        <v>4</v>
      </c>
      <c r="B4" s="4"/>
      <c r="C4" s="4" t="s">
        <v>5</v>
      </c>
      <c r="D4" s="4"/>
      <c r="E4" s="4"/>
      <c r="F4" s="4"/>
      <c r="G4" s="4"/>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147.37</v>
      </c>
      <c r="F6" s="11">
        <v>147.37</v>
      </c>
      <c r="G6" s="11"/>
      <c r="H6" s="11">
        <v>147.37</v>
      </c>
      <c r="I6" s="11"/>
      <c r="J6" s="4">
        <v>10</v>
      </c>
      <c r="K6" s="4"/>
      <c r="L6" s="25">
        <f t="shared" ref="L6:L9" si="0">IFERROR(H6/F6,"")</f>
        <v>1</v>
      </c>
      <c r="M6" s="25"/>
      <c r="N6" s="4">
        <f>IFERROR(L6*J6,"")</f>
        <v>10</v>
      </c>
      <c r="O6" s="26"/>
    </row>
    <row r="7" s="1" customFormat="1" ht="20.6" customHeight="1" spans="1:15">
      <c r="A7" s="8"/>
      <c r="B7" s="9"/>
      <c r="C7" s="4" t="s">
        <v>16</v>
      </c>
      <c r="D7" s="4"/>
      <c r="E7" s="11">
        <v>147.37</v>
      </c>
      <c r="F7" s="11">
        <v>147.37</v>
      </c>
      <c r="G7" s="11"/>
      <c r="H7" s="11">
        <v>147.37</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111</v>
      </c>
      <c r="C11" s="16"/>
      <c r="D11" s="16"/>
      <c r="E11" s="16"/>
      <c r="F11" s="16"/>
      <c r="G11" s="16"/>
      <c r="H11" s="16" t="s">
        <v>69</v>
      </c>
      <c r="I11" s="16"/>
      <c r="J11" s="16"/>
      <c r="K11" s="16"/>
      <c r="L11" s="16"/>
      <c r="M11" s="16"/>
      <c r="N11" s="16"/>
      <c r="O11" s="27"/>
    </row>
    <row r="12" s="1" customFormat="1" ht="29.95"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29.95" customHeight="1" spans="1:15">
      <c r="A13" s="4"/>
      <c r="B13" s="4"/>
      <c r="C13" s="4"/>
      <c r="D13" s="4"/>
      <c r="E13" s="4"/>
      <c r="F13" s="4"/>
      <c r="G13" s="4"/>
      <c r="H13" s="4"/>
      <c r="I13" s="4"/>
      <c r="J13" s="4"/>
      <c r="K13" s="4"/>
      <c r="L13" s="4"/>
      <c r="M13" s="4"/>
      <c r="N13" s="4"/>
      <c r="O13" s="24"/>
    </row>
    <row r="14" s="1" customFormat="1" ht="29.95" customHeight="1" spans="1:15">
      <c r="A14" s="4"/>
      <c r="B14" s="4" t="s">
        <v>32</v>
      </c>
      <c r="C14" s="4" t="s">
        <v>33</v>
      </c>
      <c r="D14" s="18" t="s">
        <v>112</v>
      </c>
      <c r="E14" s="18"/>
      <c r="F14" s="18"/>
      <c r="G14" s="4" t="s">
        <v>196</v>
      </c>
      <c r="H14" s="4" t="s">
        <v>196</v>
      </c>
      <c r="I14" s="4">
        <v>10</v>
      </c>
      <c r="J14" s="4"/>
      <c r="K14" s="4">
        <v>10</v>
      </c>
      <c r="L14" s="4"/>
      <c r="M14" s="4"/>
      <c r="N14" s="4"/>
      <c r="O14" s="24"/>
    </row>
    <row r="15" s="1" customFormat="1" ht="29.95" customHeight="1" spans="1:15">
      <c r="A15" s="4"/>
      <c r="B15" s="4"/>
      <c r="C15" s="4" t="s">
        <v>36</v>
      </c>
      <c r="D15" s="18" t="s">
        <v>115</v>
      </c>
      <c r="E15" s="18"/>
      <c r="F15" s="18"/>
      <c r="G15" s="46">
        <v>1</v>
      </c>
      <c r="H15" s="46">
        <v>1</v>
      </c>
      <c r="I15" s="4">
        <v>10</v>
      </c>
      <c r="J15" s="4"/>
      <c r="K15" s="4">
        <v>10</v>
      </c>
      <c r="L15" s="4"/>
      <c r="M15" s="4"/>
      <c r="N15" s="4"/>
      <c r="O15" s="24"/>
    </row>
    <row r="16" s="1" customFormat="1" ht="29.95" customHeight="1" spans="1:15">
      <c r="A16" s="4"/>
      <c r="B16" s="4"/>
      <c r="C16" s="4" t="s">
        <v>41</v>
      </c>
      <c r="D16" s="18" t="s">
        <v>42</v>
      </c>
      <c r="E16" s="18"/>
      <c r="F16" s="18"/>
      <c r="G16" s="4" t="s">
        <v>197</v>
      </c>
      <c r="H16" s="4" t="s">
        <v>197</v>
      </c>
      <c r="I16" s="4">
        <v>10</v>
      </c>
      <c r="J16" s="4"/>
      <c r="K16" s="4">
        <v>10</v>
      </c>
      <c r="L16" s="4"/>
      <c r="M16" s="4"/>
      <c r="N16" s="4"/>
      <c r="O16" s="24"/>
    </row>
    <row r="17" s="1" customFormat="1" ht="29.95" customHeight="1" spans="1:15">
      <c r="A17" s="4"/>
      <c r="B17" s="4"/>
      <c r="C17" s="4"/>
      <c r="D17" s="18" t="s">
        <v>44</v>
      </c>
      <c r="E17" s="18"/>
      <c r="F17" s="18"/>
      <c r="G17" s="4" t="s">
        <v>198</v>
      </c>
      <c r="H17" s="4" t="s">
        <v>198</v>
      </c>
      <c r="I17" s="4">
        <v>10</v>
      </c>
      <c r="J17" s="4"/>
      <c r="K17" s="4">
        <v>10</v>
      </c>
      <c r="L17" s="4"/>
      <c r="M17" s="4"/>
      <c r="N17" s="4"/>
      <c r="O17" s="24"/>
    </row>
    <row r="18" s="1" customFormat="1" ht="29.95" customHeight="1" spans="1:15">
      <c r="A18" s="4"/>
      <c r="B18" s="4"/>
      <c r="C18" s="4" t="s">
        <v>46</v>
      </c>
      <c r="D18" s="18" t="s">
        <v>119</v>
      </c>
      <c r="E18" s="18"/>
      <c r="F18" s="18"/>
      <c r="G18" s="4" t="s">
        <v>199</v>
      </c>
      <c r="H18" s="4" t="s">
        <v>199</v>
      </c>
      <c r="I18" s="4">
        <v>10</v>
      </c>
      <c r="J18" s="4"/>
      <c r="K18" s="4">
        <v>10</v>
      </c>
      <c r="L18" s="4"/>
      <c r="M18" s="4"/>
      <c r="N18" s="4"/>
      <c r="O18" s="28"/>
    </row>
    <row r="19" s="1" customFormat="1" ht="29.95" customHeight="1" spans="1:15">
      <c r="A19" s="4"/>
      <c r="B19" s="4" t="s">
        <v>49</v>
      </c>
      <c r="C19" s="4" t="s">
        <v>53</v>
      </c>
      <c r="D19" s="18" t="s">
        <v>122</v>
      </c>
      <c r="E19" s="18"/>
      <c r="F19" s="18"/>
      <c r="G19" s="4" t="s">
        <v>123</v>
      </c>
      <c r="H19" s="21">
        <v>0.95</v>
      </c>
      <c r="I19" s="4">
        <v>15</v>
      </c>
      <c r="J19" s="4"/>
      <c r="K19" s="4">
        <v>14.25</v>
      </c>
      <c r="L19" s="4"/>
      <c r="M19" s="4"/>
      <c r="N19" s="4"/>
      <c r="O19" s="24"/>
    </row>
    <row r="20" s="1" customFormat="1" ht="29.95" customHeight="1" spans="1:15">
      <c r="A20" s="4"/>
      <c r="B20" s="4"/>
      <c r="C20" s="4" t="s">
        <v>59</v>
      </c>
      <c r="D20" s="18" t="s">
        <v>200</v>
      </c>
      <c r="E20" s="18"/>
      <c r="F20" s="18"/>
      <c r="G20" s="4" t="s">
        <v>201</v>
      </c>
      <c r="H20" s="21">
        <v>1</v>
      </c>
      <c r="I20" s="4">
        <v>15</v>
      </c>
      <c r="J20" s="4"/>
      <c r="K20" s="4">
        <v>15</v>
      </c>
      <c r="L20" s="4"/>
      <c r="M20" s="4"/>
      <c r="N20" s="4"/>
      <c r="O20" s="24"/>
    </row>
    <row r="21" s="1" customFormat="1" ht="29.95" customHeight="1" spans="1:15">
      <c r="A21" s="4"/>
      <c r="B21" s="4" t="s">
        <v>62</v>
      </c>
      <c r="C21" s="4" t="s">
        <v>63</v>
      </c>
      <c r="D21" s="18" t="s">
        <v>126</v>
      </c>
      <c r="E21" s="18"/>
      <c r="F21" s="18"/>
      <c r="G21" s="4" t="s">
        <v>139</v>
      </c>
      <c r="H21" s="21">
        <v>0.98</v>
      </c>
      <c r="I21" s="4">
        <v>10</v>
      </c>
      <c r="J21" s="4"/>
      <c r="K21" s="4">
        <v>10</v>
      </c>
      <c r="L21" s="4"/>
      <c r="M21" s="4"/>
      <c r="N21" s="4"/>
      <c r="O21" s="24"/>
    </row>
    <row r="22" s="1" customFormat="1" ht="29.95" customHeight="1" spans="1:15">
      <c r="A22" s="22" t="s">
        <v>65</v>
      </c>
      <c r="B22" s="22"/>
      <c r="C22" s="22"/>
      <c r="D22" s="22"/>
      <c r="E22" s="22"/>
      <c r="F22" s="22"/>
      <c r="G22" s="22"/>
      <c r="H22" s="22"/>
      <c r="I22" s="22">
        <f>SUM(I14:J21)+J6</f>
        <v>100</v>
      </c>
      <c r="J22" s="22"/>
      <c r="K22" s="4">
        <v>99.25</v>
      </c>
      <c r="L22" s="4"/>
      <c r="M22" s="15"/>
      <c r="N22" s="15"/>
      <c r="O22" s="24"/>
    </row>
    <row r="23" s="1" customFormat="1" spans="15:15">
      <c r="O23" s="27"/>
    </row>
    <row r="24" s="1" customFormat="1" spans="15:15">
      <c r="O24" s="27"/>
    </row>
  </sheetData>
  <mergeCells count="8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H22"/>
    <mergeCell ref="I22:J22"/>
    <mergeCell ref="K22:L22"/>
    <mergeCell ref="M22:N22"/>
    <mergeCell ref="A10:A11"/>
    <mergeCell ref="A12:A21"/>
    <mergeCell ref="B12:B13"/>
    <mergeCell ref="B14:B18"/>
    <mergeCell ref="B19:B20"/>
    <mergeCell ref="C12:C13"/>
    <mergeCell ref="C16:C17"/>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
  <sheetViews>
    <sheetView workbookViewId="0">
      <selection activeCell="C3" sqref="C3:N3"/>
    </sheetView>
  </sheetViews>
  <sheetFormatPr defaultColWidth="9" defaultRowHeight="13.5"/>
  <cols>
    <col min="1" max="2" width="4.44166666666667" style="1" customWidth="1"/>
    <col min="3" max="3" width="10.8916666666667" style="1" customWidth="1"/>
    <col min="4" max="4" width="7.44166666666667" style="1" customWidth="1"/>
    <col min="5" max="5" width="11.775" style="1" customWidth="1"/>
    <col min="6" max="6" width="13.3333333333333" style="1" customWidth="1"/>
    <col min="7" max="7" width="19.225" style="1" customWidth="1"/>
    <col min="8" max="8" width="14.5583333333333"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202</v>
      </c>
      <c r="D3" s="4"/>
      <c r="E3" s="4"/>
      <c r="F3" s="4"/>
      <c r="G3" s="4"/>
      <c r="H3" s="4"/>
      <c r="I3" s="4"/>
      <c r="J3" s="4"/>
      <c r="K3" s="4"/>
      <c r="L3" s="4"/>
      <c r="M3" s="4"/>
      <c r="N3" s="4"/>
      <c r="O3" s="24"/>
    </row>
    <row r="4" s="1" customFormat="1" ht="15.9" customHeight="1" spans="1:15">
      <c r="A4" s="4" t="s">
        <v>4</v>
      </c>
      <c r="B4" s="4"/>
      <c r="C4" s="41" t="s">
        <v>5</v>
      </c>
      <c r="D4" s="41"/>
      <c r="E4" s="41"/>
      <c r="F4" s="41"/>
      <c r="G4" s="41"/>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3</v>
      </c>
      <c r="F6" s="11">
        <v>3</v>
      </c>
      <c r="G6" s="11"/>
      <c r="H6" s="11">
        <v>1.5</v>
      </c>
      <c r="I6" s="11"/>
      <c r="J6" s="4">
        <v>10</v>
      </c>
      <c r="K6" s="4"/>
      <c r="L6" s="25">
        <f t="shared" ref="L6:L9" si="0">IFERROR(H6/F6,"")</f>
        <v>0.5</v>
      </c>
      <c r="M6" s="25"/>
      <c r="N6" s="4">
        <f>IFERROR(L6*J6,"")</f>
        <v>5</v>
      </c>
      <c r="O6" s="26"/>
    </row>
    <row r="7" s="1" customFormat="1" ht="15.9" customHeight="1" spans="1:15">
      <c r="A7" s="8"/>
      <c r="B7" s="9"/>
      <c r="C7" s="4" t="s">
        <v>16</v>
      </c>
      <c r="D7" s="4"/>
      <c r="E7" s="11">
        <v>3</v>
      </c>
      <c r="F7" s="11">
        <v>3</v>
      </c>
      <c r="G7" s="11"/>
      <c r="H7" s="11">
        <v>1.5</v>
      </c>
      <c r="I7" s="11"/>
      <c r="J7" s="4" t="s">
        <v>17</v>
      </c>
      <c r="K7" s="4"/>
      <c r="L7" s="25">
        <f t="shared" si="0"/>
        <v>0.5</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42" t="s">
        <v>203</v>
      </c>
      <c r="C11" s="42"/>
      <c r="D11" s="42"/>
      <c r="E11" s="42"/>
      <c r="F11" s="42"/>
      <c r="G11" s="42"/>
      <c r="H11" s="43" t="s">
        <v>204</v>
      </c>
      <c r="I11" s="43"/>
      <c r="J11" s="43"/>
      <c r="K11" s="43"/>
      <c r="L11" s="43"/>
      <c r="M11" s="43"/>
      <c r="N11" s="43"/>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6.05" customHeight="1" spans="1:15">
      <c r="A14" s="4"/>
      <c r="B14" s="4" t="s">
        <v>32</v>
      </c>
      <c r="C14" s="4" t="s">
        <v>33</v>
      </c>
      <c r="D14" s="18" t="s">
        <v>205</v>
      </c>
      <c r="E14" s="18"/>
      <c r="F14" s="18"/>
      <c r="G14" s="19" t="s">
        <v>206</v>
      </c>
      <c r="H14" s="19" t="s">
        <v>206</v>
      </c>
      <c r="I14" s="4">
        <v>10</v>
      </c>
      <c r="J14" s="4"/>
      <c r="K14" s="4">
        <v>10</v>
      </c>
      <c r="L14" s="4"/>
      <c r="M14" s="4"/>
      <c r="N14" s="4"/>
      <c r="O14" s="24"/>
    </row>
    <row r="15" s="1" customFormat="1" ht="26.05" customHeight="1" spans="1:15">
      <c r="A15" s="4"/>
      <c r="B15" s="4"/>
      <c r="C15" s="4" t="s">
        <v>36</v>
      </c>
      <c r="D15" s="18" t="s">
        <v>140</v>
      </c>
      <c r="E15" s="18"/>
      <c r="F15" s="18"/>
      <c r="G15" s="20">
        <v>1</v>
      </c>
      <c r="H15" s="20">
        <v>1</v>
      </c>
      <c r="I15" s="4">
        <v>10</v>
      </c>
      <c r="J15" s="4"/>
      <c r="K15" s="4">
        <v>10</v>
      </c>
      <c r="L15" s="4"/>
      <c r="M15" s="4"/>
      <c r="N15" s="4"/>
      <c r="O15" s="24"/>
    </row>
    <row r="16" s="1" customFormat="1" ht="26.05" customHeight="1" spans="1:15">
      <c r="A16" s="4"/>
      <c r="B16" s="4"/>
      <c r="C16" s="4"/>
      <c r="D16" s="18" t="s">
        <v>74</v>
      </c>
      <c r="E16" s="18"/>
      <c r="F16" s="18"/>
      <c r="G16" s="20">
        <v>1</v>
      </c>
      <c r="H16" s="20">
        <v>1</v>
      </c>
      <c r="I16" s="4">
        <v>10</v>
      </c>
      <c r="J16" s="4"/>
      <c r="K16" s="4">
        <v>10</v>
      </c>
      <c r="L16" s="4"/>
      <c r="M16" s="4"/>
      <c r="N16" s="4"/>
      <c r="O16" s="24"/>
    </row>
    <row r="17" s="1" customFormat="1" ht="26.05" customHeight="1" spans="1:15">
      <c r="A17" s="4"/>
      <c r="B17" s="4"/>
      <c r="C17" s="4" t="s">
        <v>41</v>
      </c>
      <c r="D17" s="18" t="s">
        <v>141</v>
      </c>
      <c r="E17" s="18"/>
      <c r="F17" s="18"/>
      <c r="G17" s="19" t="s">
        <v>142</v>
      </c>
      <c r="H17" s="19" t="s">
        <v>142</v>
      </c>
      <c r="I17" s="4">
        <v>10</v>
      </c>
      <c r="J17" s="4"/>
      <c r="K17" s="4">
        <v>10</v>
      </c>
      <c r="L17" s="4"/>
      <c r="M17" s="4"/>
      <c r="N17" s="4"/>
      <c r="O17" s="24"/>
    </row>
    <row r="18" s="1" customFormat="1" ht="26.05" customHeight="1" spans="1:15">
      <c r="A18" s="4"/>
      <c r="B18" s="4"/>
      <c r="C18" s="4" t="s">
        <v>46</v>
      </c>
      <c r="D18" s="18" t="s">
        <v>207</v>
      </c>
      <c r="E18" s="18"/>
      <c r="F18" s="18"/>
      <c r="G18" s="19" t="s">
        <v>208</v>
      </c>
      <c r="H18" s="4" t="s">
        <v>209</v>
      </c>
      <c r="I18" s="4">
        <v>10</v>
      </c>
      <c r="J18" s="4"/>
      <c r="K18" s="4">
        <v>5</v>
      </c>
      <c r="L18" s="4"/>
      <c r="M18" s="4"/>
      <c r="N18" s="4"/>
      <c r="O18" s="28"/>
    </row>
    <row r="19" s="1" customFormat="1" ht="26.05" customHeight="1" spans="1:15">
      <c r="A19" s="4"/>
      <c r="B19" s="4"/>
      <c r="C19" s="4" t="s">
        <v>53</v>
      </c>
      <c r="D19" s="18" t="s">
        <v>210</v>
      </c>
      <c r="E19" s="18"/>
      <c r="F19" s="18"/>
      <c r="G19" s="44" t="s">
        <v>210</v>
      </c>
      <c r="H19" s="21">
        <v>1</v>
      </c>
      <c r="I19" s="4">
        <v>8</v>
      </c>
      <c r="J19" s="4"/>
      <c r="K19" s="4">
        <v>8</v>
      </c>
      <c r="L19" s="4"/>
      <c r="M19" s="4"/>
      <c r="N19" s="4"/>
      <c r="O19" s="24"/>
    </row>
    <row r="20" s="1" customFormat="1" ht="26.05" customHeight="1" spans="1:15">
      <c r="A20" s="4"/>
      <c r="B20" s="4"/>
      <c r="C20" s="4"/>
      <c r="D20" s="18" t="s">
        <v>211</v>
      </c>
      <c r="E20" s="18"/>
      <c r="F20" s="18"/>
      <c r="G20" s="44" t="s">
        <v>211</v>
      </c>
      <c r="H20" s="21">
        <v>1</v>
      </c>
      <c r="I20" s="4">
        <v>8</v>
      </c>
      <c r="J20" s="4"/>
      <c r="K20" s="4">
        <v>8</v>
      </c>
      <c r="L20" s="4"/>
      <c r="M20" s="4"/>
      <c r="N20" s="4"/>
      <c r="O20" s="24"/>
    </row>
    <row r="21" s="1" customFormat="1" ht="26.05" customHeight="1" spans="1:15">
      <c r="A21" s="4"/>
      <c r="B21" s="4"/>
      <c r="C21" s="4" t="s">
        <v>59</v>
      </c>
      <c r="D21" s="18" t="s">
        <v>146</v>
      </c>
      <c r="E21" s="18"/>
      <c r="F21" s="18"/>
      <c r="G21" s="45" t="s">
        <v>146</v>
      </c>
      <c r="H21" s="21">
        <v>1</v>
      </c>
      <c r="I21" s="4">
        <v>7</v>
      </c>
      <c r="J21" s="4"/>
      <c r="K21" s="4">
        <v>7</v>
      </c>
      <c r="L21" s="4"/>
      <c r="M21" s="4"/>
      <c r="N21" s="4"/>
      <c r="O21" s="24"/>
    </row>
    <row r="22" s="1" customFormat="1" ht="26.05" customHeight="1" spans="1:15">
      <c r="A22" s="4"/>
      <c r="B22" s="4"/>
      <c r="C22" s="4"/>
      <c r="D22" s="18" t="s">
        <v>147</v>
      </c>
      <c r="E22" s="18"/>
      <c r="F22" s="18"/>
      <c r="G22" s="19" t="s">
        <v>109</v>
      </c>
      <c r="H22" s="4" t="s">
        <v>212</v>
      </c>
      <c r="I22" s="4">
        <v>7</v>
      </c>
      <c r="J22" s="4"/>
      <c r="K22" s="4">
        <v>3.5</v>
      </c>
      <c r="L22" s="4"/>
      <c r="M22" s="4"/>
      <c r="N22" s="4"/>
      <c r="O22" s="24"/>
    </row>
    <row r="23" s="1" customFormat="1" ht="26.05" customHeight="1" spans="1:15">
      <c r="A23" s="4"/>
      <c r="B23" s="4" t="s">
        <v>62</v>
      </c>
      <c r="C23" s="4" t="s">
        <v>63</v>
      </c>
      <c r="D23" s="18" t="s">
        <v>213</v>
      </c>
      <c r="E23" s="18"/>
      <c r="F23" s="18"/>
      <c r="G23" s="19" t="s">
        <v>40</v>
      </c>
      <c r="H23" s="21">
        <v>0.97</v>
      </c>
      <c r="I23" s="4">
        <v>10</v>
      </c>
      <c r="J23" s="4"/>
      <c r="K23" s="4">
        <v>10</v>
      </c>
      <c r="L23" s="4"/>
      <c r="M23" s="4"/>
      <c r="N23" s="4"/>
      <c r="O23" s="24"/>
    </row>
    <row r="24" s="1" customFormat="1" ht="15.9" customHeight="1" spans="1:15">
      <c r="A24" s="22" t="s">
        <v>65</v>
      </c>
      <c r="B24" s="22"/>
      <c r="C24" s="22"/>
      <c r="D24" s="22"/>
      <c r="E24" s="22"/>
      <c r="F24" s="22"/>
      <c r="G24" s="22"/>
      <c r="H24" s="22"/>
      <c r="I24" s="22">
        <f>SUM(I14:J23)+J6</f>
        <v>100</v>
      </c>
      <c r="J24" s="22"/>
      <c r="K24" s="4">
        <v>86.5</v>
      </c>
      <c r="L24" s="4"/>
      <c r="M24" s="15"/>
      <c r="N24" s="15"/>
      <c r="O24" s="24"/>
    </row>
    <row r="25" s="1" customFormat="1" spans="15:15">
      <c r="O25" s="27"/>
    </row>
    <row r="26" s="1" customFormat="1" spans="15:15">
      <c r="O26" s="27"/>
    </row>
  </sheetData>
  <mergeCells count="9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8"/>
    <mergeCell ref="B19:B22"/>
    <mergeCell ref="C12:C13"/>
    <mergeCell ref="C15:C16"/>
    <mergeCell ref="C19:C20"/>
    <mergeCell ref="C21:C22"/>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C3" sqref="C3:N3"/>
    </sheetView>
  </sheetViews>
  <sheetFormatPr defaultColWidth="9" defaultRowHeight="13.5"/>
  <cols>
    <col min="1" max="2" width="4.65833333333333" style="29" customWidth="1"/>
    <col min="3" max="3" width="9.44166666666667" style="29" customWidth="1"/>
    <col min="4" max="4" width="9.225" style="29" customWidth="1"/>
    <col min="5" max="5" width="10.225" style="29" customWidth="1"/>
    <col min="6" max="6" width="5.89166666666667" style="29" customWidth="1"/>
    <col min="7" max="7" width="15" style="29" customWidth="1"/>
    <col min="8" max="8" width="15.3333333333333" style="29" customWidth="1"/>
    <col min="9" max="9" width="5.33333333333333" style="29" customWidth="1"/>
    <col min="10" max="10" width="5.89166666666667" style="29" customWidth="1"/>
    <col min="11" max="11" width="3.89166666666667" style="29" customWidth="1"/>
    <col min="12" max="13" width="4.33333333333333" style="29" customWidth="1"/>
    <col min="14" max="14" width="6.65833333333333" style="29" customWidth="1"/>
    <col min="15" max="15" width="48.3333333333333" style="29" customWidth="1"/>
    <col min="16" max="16384" width="9" style="29"/>
  </cols>
  <sheetData>
    <row r="1" s="29" customFormat="1" ht="20.45" customHeight="1" spans="1:14">
      <c r="A1" s="2" t="s">
        <v>0</v>
      </c>
      <c r="B1" s="2"/>
      <c r="C1" s="2"/>
      <c r="D1" s="2"/>
      <c r="E1" s="2"/>
      <c r="F1" s="2"/>
      <c r="G1" s="2"/>
      <c r="H1" s="2"/>
      <c r="I1" s="2"/>
      <c r="J1" s="2"/>
      <c r="K1" s="2"/>
      <c r="L1" s="2"/>
      <c r="M1" s="2"/>
      <c r="N1" s="2"/>
    </row>
    <row r="2" s="29" customFormat="1" ht="15.9" customHeight="1" spans="1:15">
      <c r="A2" s="3" t="s">
        <v>1</v>
      </c>
      <c r="B2" s="3"/>
      <c r="C2" s="3"/>
      <c r="D2" s="3"/>
      <c r="E2" s="3"/>
      <c r="F2" s="3"/>
      <c r="G2" s="3"/>
      <c r="H2" s="3"/>
      <c r="I2" s="3"/>
      <c r="J2" s="3"/>
      <c r="K2" s="3"/>
      <c r="L2" s="3"/>
      <c r="M2" s="3"/>
      <c r="N2" s="3"/>
      <c r="O2" s="33"/>
    </row>
    <row r="3" s="29" customFormat="1" ht="15.9" customHeight="1" spans="1:15">
      <c r="A3" s="4" t="s">
        <v>2</v>
      </c>
      <c r="B3" s="4"/>
      <c r="C3" s="4" t="s">
        <v>214</v>
      </c>
      <c r="D3" s="4"/>
      <c r="E3" s="4"/>
      <c r="F3" s="4"/>
      <c r="G3" s="4"/>
      <c r="H3" s="4"/>
      <c r="I3" s="4"/>
      <c r="J3" s="4"/>
      <c r="K3" s="4"/>
      <c r="L3" s="4"/>
      <c r="M3" s="4"/>
      <c r="N3" s="4"/>
      <c r="O3" s="34"/>
    </row>
    <row r="4" s="29" customFormat="1" ht="15.9" customHeight="1" spans="1:15">
      <c r="A4" s="4" t="s">
        <v>4</v>
      </c>
      <c r="B4" s="4"/>
      <c r="C4" s="5" t="s">
        <v>5</v>
      </c>
      <c r="D4" s="5"/>
      <c r="E4" s="5"/>
      <c r="F4" s="5"/>
      <c r="G4" s="5"/>
      <c r="H4" s="4" t="s">
        <v>6</v>
      </c>
      <c r="I4" s="4"/>
      <c r="J4" s="4" t="s">
        <v>5</v>
      </c>
      <c r="K4" s="4"/>
      <c r="L4" s="4"/>
      <c r="M4" s="4"/>
      <c r="N4" s="4"/>
      <c r="O4" s="34"/>
    </row>
    <row r="5" s="29" customFormat="1" ht="15.9" customHeight="1" spans="1:15">
      <c r="A5" s="6" t="s">
        <v>8</v>
      </c>
      <c r="B5" s="7"/>
      <c r="C5" s="4"/>
      <c r="D5" s="4"/>
      <c r="E5" s="4" t="s">
        <v>9</v>
      </c>
      <c r="F5" s="4" t="s">
        <v>10</v>
      </c>
      <c r="G5" s="4"/>
      <c r="H5" s="4" t="s">
        <v>11</v>
      </c>
      <c r="I5" s="4"/>
      <c r="J5" s="4" t="s">
        <v>12</v>
      </c>
      <c r="K5" s="4"/>
      <c r="L5" s="4" t="s">
        <v>13</v>
      </c>
      <c r="M5" s="4"/>
      <c r="N5" s="4" t="s">
        <v>14</v>
      </c>
      <c r="O5" s="34"/>
    </row>
    <row r="6" s="29" customFormat="1" ht="15.9" customHeight="1" spans="1:15">
      <c r="A6" s="8"/>
      <c r="B6" s="9"/>
      <c r="C6" s="4" t="s">
        <v>15</v>
      </c>
      <c r="D6" s="4"/>
      <c r="E6" s="11">
        <v>3570.85</v>
      </c>
      <c r="F6" s="11">
        <v>3570.85</v>
      </c>
      <c r="G6" s="11"/>
      <c r="H6" s="11">
        <v>3570.85</v>
      </c>
      <c r="I6" s="11"/>
      <c r="J6" s="4">
        <v>10</v>
      </c>
      <c r="K6" s="4"/>
      <c r="L6" s="25">
        <f t="shared" ref="L6:L9" si="0">IFERROR(H6/F6,"")</f>
        <v>1</v>
      </c>
      <c r="M6" s="25"/>
      <c r="N6" s="4">
        <f>IFERROR(L6*J6,"")</f>
        <v>10</v>
      </c>
      <c r="O6" s="35"/>
    </row>
    <row r="7" s="29" customFormat="1" ht="15.9" customHeight="1" spans="1:15">
      <c r="A7" s="8"/>
      <c r="B7" s="9"/>
      <c r="C7" s="4" t="s">
        <v>16</v>
      </c>
      <c r="D7" s="4"/>
      <c r="E7" s="11">
        <v>3570.85</v>
      </c>
      <c r="F7" s="11">
        <v>3570.85</v>
      </c>
      <c r="G7" s="11"/>
      <c r="H7" s="11">
        <v>3570.85</v>
      </c>
      <c r="I7" s="11"/>
      <c r="J7" s="4" t="s">
        <v>17</v>
      </c>
      <c r="K7" s="4"/>
      <c r="L7" s="25">
        <f t="shared" si="0"/>
        <v>1</v>
      </c>
      <c r="M7" s="25"/>
      <c r="N7" s="4" t="s">
        <v>17</v>
      </c>
      <c r="O7" s="35"/>
    </row>
    <row r="8" s="29" customFormat="1" ht="15.9" customHeight="1" spans="1:15">
      <c r="A8" s="12"/>
      <c r="B8" s="13"/>
      <c r="C8" s="4" t="s">
        <v>18</v>
      </c>
      <c r="D8" s="4"/>
      <c r="E8" s="11"/>
      <c r="F8" s="11"/>
      <c r="G8" s="11"/>
      <c r="H8" s="11"/>
      <c r="I8" s="11"/>
      <c r="J8" s="4" t="s">
        <v>17</v>
      </c>
      <c r="K8" s="4"/>
      <c r="L8" s="25" t="str">
        <f t="shared" si="0"/>
        <v/>
      </c>
      <c r="M8" s="25"/>
      <c r="N8" s="4" t="s">
        <v>17</v>
      </c>
      <c r="O8" s="35"/>
    </row>
    <row r="9" s="29" customFormat="1" ht="15.9" customHeight="1" spans="1:15">
      <c r="A9" s="30"/>
      <c r="B9" s="30"/>
      <c r="C9" s="4" t="s">
        <v>19</v>
      </c>
      <c r="D9" s="4"/>
      <c r="E9" s="11"/>
      <c r="F9" s="11"/>
      <c r="G9" s="11"/>
      <c r="H9" s="11"/>
      <c r="I9" s="11"/>
      <c r="J9" s="4" t="s">
        <v>17</v>
      </c>
      <c r="K9" s="4"/>
      <c r="L9" s="25" t="str">
        <f t="shared" si="0"/>
        <v/>
      </c>
      <c r="M9" s="25"/>
      <c r="N9" s="4" t="s">
        <v>17</v>
      </c>
      <c r="O9" s="35"/>
    </row>
    <row r="10" s="29" customFormat="1" ht="15.9" customHeight="1" spans="1:15">
      <c r="A10" s="4" t="s">
        <v>20</v>
      </c>
      <c r="B10" s="4" t="s">
        <v>21</v>
      </c>
      <c r="C10" s="4"/>
      <c r="D10" s="4"/>
      <c r="E10" s="4"/>
      <c r="F10" s="4"/>
      <c r="G10" s="4"/>
      <c r="H10" s="4" t="s">
        <v>22</v>
      </c>
      <c r="I10" s="4"/>
      <c r="J10" s="4"/>
      <c r="K10" s="4"/>
      <c r="L10" s="4"/>
      <c r="M10" s="4"/>
      <c r="N10" s="4"/>
      <c r="O10" s="34"/>
    </row>
    <row r="11" s="29" customFormat="1" ht="61" customHeight="1" spans="1:15">
      <c r="A11" s="4"/>
      <c r="B11" s="4" t="s">
        <v>215</v>
      </c>
      <c r="C11" s="4"/>
      <c r="D11" s="4"/>
      <c r="E11" s="4"/>
      <c r="F11" s="4"/>
      <c r="G11" s="4"/>
      <c r="H11" s="4" t="s">
        <v>69</v>
      </c>
      <c r="I11" s="4"/>
      <c r="J11" s="4"/>
      <c r="K11" s="4"/>
      <c r="L11" s="4"/>
      <c r="M11" s="4"/>
      <c r="N11" s="4"/>
      <c r="O11" s="35"/>
    </row>
    <row r="12" s="29"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34"/>
    </row>
    <row r="13" s="29" customFormat="1" ht="32.1" customHeight="1" spans="1:15">
      <c r="A13" s="4"/>
      <c r="B13" s="4"/>
      <c r="C13" s="4"/>
      <c r="D13" s="4"/>
      <c r="E13" s="4"/>
      <c r="F13" s="4"/>
      <c r="G13" s="4"/>
      <c r="H13" s="4"/>
      <c r="I13" s="4"/>
      <c r="J13" s="4"/>
      <c r="K13" s="4"/>
      <c r="L13" s="4"/>
      <c r="M13" s="4"/>
      <c r="N13" s="4"/>
      <c r="O13" s="34"/>
    </row>
    <row r="14" s="29" customFormat="1" ht="35.7" customHeight="1" spans="1:15">
      <c r="A14" s="4"/>
      <c r="B14" s="4" t="s">
        <v>32</v>
      </c>
      <c r="C14" s="4" t="s">
        <v>33</v>
      </c>
      <c r="D14" s="18" t="s">
        <v>216</v>
      </c>
      <c r="E14" s="18"/>
      <c r="F14" s="18"/>
      <c r="G14" s="39" t="s">
        <v>217</v>
      </c>
      <c r="H14" s="39" t="s">
        <v>217</v>
      </c>
      <c r="I14" s="4">
        <v>9</v>
      </c>
      <c r="J14" s="4"/>
      <c r="K14" s="4">
        <v>9</v>
      </c>
      <c r="L14" s="4"/>
      <c r="M14" s="4"/>
      <c r="N14" s="4"/>
      <c r="O14" s="34"/>
    </row>
    <row r="15" s="29" customFormat="1" ht="35.7" customHeight="1" spans="1:15">
      <c r="A15" s="4"/>
      <c r="B15" s="4"/>
      <c r="C15" s="4" t="s">
        <v>36</v>
      </c>
      <c r="D15" s="18" t="s">
        <v>74</v>
      </c>
      <c r="E15" s="18"/>
      <c r="F15" s="18"/>
      <c r="G15" s="40">
        <v>1</v>
      </c>
      <c r="H15" s="40">
        <v>1</v>
      </c>
      <c r="I15" s="4">
        <v>9</v>
      </c>
      <c r="J15" s="4"/>
      <c r="K15" s="4">
        <v>9</v>
      </c>
      <c r="L15" s="4"/>
      <c r="M15" s="4"/>
      <c r="N15" s="4"/>
      <c r="O15" s="34"/>
    </row>
    <row r="16" s="29" customFormat="1" ht="35.7" customHeight="1" spans="1:15">
      <c r="A16" s="4"/>
      <c r="B16" s="4"/>
      <c r="C16" s="4" t="s">
        <v>41</v>
      </c>
      <c r="D16" s="18" t="s">
        <v>165</v>
      </c>
      <c r="E16" s="18"/>
      <c r="F16" s="18"/>
      <c r="G16" s="5" t="s">
        <v>142</v>
      </c>
      <c r="H16" s="5" t="s">
        <v>142</v>
      </c>
      <c r="I16" s="4">
        <v>8</v>
      </c>
      <c r="J16" s="4"/>
      <c r="K16" s="4">
        <v>8</v>
      </c>
      <c r="L16" s="4"/>
      <c r="M16" s="4"/>
      <c r="N16" s="4"/>
      <c r="O16" s="34"/>
    </row>
    <row r="17" s="29" customFormat="1" ht="35.7" customHeight="1" spans="1:15">
      <c r="A17" s="4"/>
      <c r="B17" s="4"/>
      <c r="C17" s="4" t="s">
        <v>46</v>
      </c>
      <c r="D17" s="18" t="s">
        <v>218</v>
      </c>
      <c r="E17" s="18"/>
      <c r="F17" s="18"/>
      <c r="G17" s="5" t="s">
        <v>219</v>
      </c>
      <c r="H17" s="5" t="s">
        <v>219</v>
      </c>
      <c r="I17" s="4">
        <v>8</v>
      </c>
      <c r="J17" s="4"/>
      <c r="K17" s="4">
        <v>8</v>
      </c>
      <c r="L17" s="4"/>
      <c r="M17" s="4"/>
      <c r="N17" s="4"/>
      <c r="O17" s="36"/>
    </row>
    <row r="18" s="29" customFormat="1" ht="35.7" customHeight="1" spans="1:15">
      <c r="A18" s="4"/>
      <c r="B18" s="4"/>
      <c r="C18" s="4"/>
      <c r="D18" s="18" t="s">
        <v>220</v>
      </c>
      <c r="E18" s="18"/>
      <c r="F18" s="18"/>
      <c r="G18" s="5" t="s">
        <v>221</v>
      </c>
      <c r="H18" s="5" t="s">
        <v>221</v>
      </c>
      <c r="I18" s="4">
        <v>8</v>
      </c>
      <c r="J18" s="4"/>
      <c r="K18" s="4">
        <v>8</v>
      </c>
      <c r="L18" s="4"/>
      <c r="M18" s="4"/>
      <c r="N18" s="4"/>
      <c r="O18" s="34"/>
    </row>
    <row r="19" s="29" customFormat="1" ht="35.7" customHeight="1" spans="1:15">
      <c r="A19" s="4"/>
      <c r="B19" s="4"/>
      <c r="C19" s="4"/>
      <c r="D19" s="18" t="s">
        <v>222</v>
      </c>
      <c r="E19" s="18"/>
      <c r="F19" s="18"/>
      <c r="G19" s="5" t="s">
        <v>223</v>
      </c>
      <c r="H19" s="5" t="s">
        <v>223</v>
      </c>
      <c r="I19" s="4">
        <v>8</v>
      </c>
      <c r="J19" s="4"/>
      <c r="K19" s="4">
        <v>8</v>
      </c>
      <c r="L19" s="4"/>
      <c r="M19" s="4"/>
      <c r="N19" s="4"/>
      <c r="O19" s="34"/>
    </row>
    <row r="20" s="29" customFormat="1" ht="35.7" customHeight="1" spans="1:15">
      <c r="A20" s="4"/>
      <c r="B20" s="4" t="s">
        <v>49</v>
      </c>
      <c r="C20" s="4" t="s">
        <v>53</v>
      </c>
      <c r="D20" s="18" t="s">
        <v>224</v>
      </c>
      <c r="E20" s="18"/>
      <c r="F20" s="18"/>
      <c r="G20" s="40">
        <v>1</v>
      </c>
      <c r="H20" s="21">
        <v>1</v>
      </c>
      <c r="I20" s="4">
        <v>10</v>
      </c>
      <c r="J20" s="4"/>
      <c r="K20" s="4">
        <f>IFERROR(H20/G20*I20,"")</f>
        <v>10</v>
      </c>
      <c r="L20" s="4"/>
      <c r="M20" s="4"/>
      <c r="N20" s="4"/>
      <c r="O20" s="34"/>
    </row>
    <row r="21" s="29" customFormat="1" ht="35.7" customHeight="1" spans="1:15">
      <c r="A21" s="4"/>
      <c r="B21" s="4"/>
      <c r="C21" s="4"/>
      <c r="D21" s="18" t="s">
        <v>225</v>
      </c>
      <c r="E21" s="18"/>
      <c r="F21" s="18"/>
      <c r="G21" s="5" t="s">
        <v>81</v>
      </c>
      <c r="H21" s="21">
        <v>1</v>
      </c>
      <c r="I21" s="4">
        <v>10</v>
      </c>
      <c r="J21" s="4"/>
      <c r="K21" s="4">
        <v>10</v>
      </c>
      <c r="L21" s="4"/>
      <c r="M21" s="4"/>
      <c r="N21" s="4"/>
      <c r="O21" s="34"/>
    </row>
    <row r="22" s="29" customFormat="1" ht="35.7" customHeight="1" spans="1:15">
      <c r="A22" s="4"/>
      <c r="B22" s="4"/>
      <c r="C22" s="4" t="s">
        <v>59</v>
      </c>
      <c r="D22" s="18" t="s">
        <v>60</v>
      </c>
      <c r="E22" s="18"/>
      <c r="F22" s="18"/>
      <c r="G22" s="5" t="s">
        <v>61</v>
      </c>
      <c r="H22" s="21">
        <v>0.95</v>
      </c>
      <c r="I22" s="4">
        <v>10</v>
      </c>
      <c r="J22" s="4"/>
      <c r="K22" s="4">
        <v>9.5</v>
      </c>
      <c r="L22" s="4"/>
      <c r="M22" s="4"/>
      <c r="N22" s="4"/>
      <c r="O22" s="34"/>
    </row>
    <row r="23" s="29" customFormat="1" ht="35.7" customHeight="1" spans="1:15">
      <c r="A23" s="4"/>
      <c r="B23" s="4" t="s">
        <v>62</v>
      </c>
      <c r="C23" s="4" t="s">
        <v>63</v>
      </c>
      <c r="D23" s="18" t="s">
        <v>226</v>
      </c>
      <c r="E23" s="18"/>
      <c r="F23" s="18"/>
      <c r="G23" s="40">
        <v>0.95</v>
      </c>
      <c r="H23" s="21">
        <v>0.98</v>
      </c>
      <c r="I23" s="4">
        <v>5</v>
      </c>
      <c r="J23" s="4"/>
      <c r="K23" s="4">
        <v>5</v>
      </c>
      <c r="L23" s="4"/>
      <c r="M23" s="4"/>
      <c r="N23" s="4"/>
      <c r="O23" s="34"/>
    </row>
    <row r="24" s="29" customFormat="1" ht="35.7" customHeight="1" spans="1:15">
      <c r="A24" s="4"/>
      <c r="B24" s="4"/>
      <c r="C24" s="4"/>
      <c r="D24" s="18" t="s">
        <v>227</v>
      </c>
      <c r="E24" s="18"/>
      <c r="F24" s="18"/>
      <c r="G24" s="40">
        <v>0.95</v>
      </c>
      <c r="H24" s="21">
        <v>0.98</v>
      </c>
      <c r="I24" s="4">
        <v>5</v>
      </c>
      <c r="J24" s="4"/>
      <c r="K24" s="4">
        <v>5</v>
      </c>
      <c r="L24" s="4"/>
      <c r="M24" s="4"/>
      <c r="N24" s="4"/>
      <c r="O24" s="34"/>
    </row>
    <row r="25" s="29" customFormat="1" ht="27.1" customHeight="1" spans="1:15">
      <c r="A25" s="22" t="s">
        <v>65</v>
      </c>
      <c r="B25" s="22"/>
      <c r="C25" s="22"/>
      <c r="D25" s="22"/>
      <c r="E25" s="22"/>
      <c r="F25" s="22"/>
      <c r="G25" s="22"/>
      <c r="H25" s="22"/>
      <c r="I25" s="22">
        <f>SUM(I14:J24)+J6</f>
        <v>100</v>
      </c>
      <c r="J25" s="22"/>
      <c r="K25" s="4">
        <v>99.5</v>
      </c>
      <c r="L25" s="4"/>
      <c r="M25" s="30"/>
      <c r="N25" s="30"/>
      <c r="O25" s="34"/>
    </row>
    <row r="26" s="29" customFormat="1" spans="15:15">
      <c r="O26" s="35"/>
    </row>
    <row r="27" s="29" customFormat="1" spans="15:15">
      <c r="O27" s="35"/>
    </row>
  </sheetData>
  <mergeCells count="104">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19"/>
    <mergeCell ref="B20:B22"/>
    <mergeCell ref="B23:B24"/>
    <mergeCell ref="C12:C13"/>
    <mergeCell ref="C17:C19"/>
    <mergeCell ref="C20:C21"/>
    <mergeCell ref="C23:C24"/>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C3" sqref="C3:N3"/>
    </sheetView>
  </sheetViews>
  <sheetFormatPr defaultColWidth="9" defaultRowHeight="13.5"/>
  <cols>
    <col min="1" max="2" width="5.225" style="1" customWidth="1"/>
    <col min="3" max="3" width="9.44166666666667" style="1" customWidth="1"/>
    <col min="4" max="4" width="7.44166666666667" style="1" customWidth="1"/>
    <col min="5" max="5" width="10.4416666666667" style="1" customWidth="1"/>
    <col min="6" max="6" width="5.89166666666667" style="1" customWidth="1"/>
    <col min="7" max="8" width="11.6666666666667"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228</v>
      </c>
      <c r="D3" s="4"/>
      <c r="E3" s="4"/>
      <c r="F3" s="4"/>
      <c r="G3" s="4"/>
      <c r="H3" s="4"/>
      <c r="I3" s="4"/>
      <c r="J3" s="4"/>
      <c r="K3" s="4"/>
      <c r="L3" s="4"/>
      <c r="M3" s="4"/>
      <c r="N3" s="4"/>
      <c r="O3" s="24"/>
    </row>
    <row r="4" s="1" customFormat="1" ht="15.9" customHeight="1" spans="1:15">
      <c r="A4" s="4" t="s">
        <v>4</v>
      </c>
      <c r="B4" s="4"/>
      <c r="C4" s="4" t="s">
        <v>5</v>
      </c>
      <c r="D4" s="4"/>
      <c r="E4" s="4"/>
      <c r="F4" s="4"/>
      <c r="G4" s="4"/>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42</v>
      </c>
      <c r="F6" s="11">
        <v>42</v>
      </c>
      <c r="G6" s="11"/>
      <c r="H6" s="11">
        <v>42</v>
      </c>
      <c r="I6" s="11"/>
      <c r="J6" s="4">
        <v>10</v>
      </c>
      <c r="K6" s="4"/>
      <c r="L6" s="25">
        <f t="shared" ref="L6:L9" si="0">IFERROR(H6/F6,"")</f>
        <v>1</v>
      </c>
      <c r="M6" s="25"/>
      <c r="N6" s="4">
        <f>IFERROR(L6*J6,"")</f>
        <v>10</v>
      </c>
      <c r="O6" s="26"/>
    </row>
    <row r="7" s="1" customFormat="1" ht="23" customHeight="1" spans="1:15">
      <c r="A7" s="8"/>
      <c r="B7" s="9"/>
      <c r="C7" s="4" t="s">
        <v>16</v>
      </c>
      <c r="D7" s="4"/>
      <c r="E7" s="11">
        <v>42</v>
      </c>
      <c r="F7" s="11">
        <v>42</v>
      </c>
      <c r="G7" s="11"/>
      <c r="H7" s="11">
        <v>42</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4" t="s">
        <v>111</v>
      </c>
      <c r="C11" s="4"/>
      <c r="D11" s="4"/>
      <c r="E11" s="4"/>
      <c r="F11" s="4"/>
      <c r="G11" s="4"/>
      <c r="H11" s="4" t="s">
        <v>69</v>
      </c>
      <c r="I11" s="4"/>
      <c r="J11" s="4"/>
      <c r="K11" s="4"/>
      <c r="L11" s="4"/>
      <c r="M11" s="4"/>
      <c r="N11" s="4"/>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9.95" customHeight="1" spans="1:15">
      <c r="A14" s="4"/>
      <c r="B14" s="4" t="s">
        <v>32</v>
      </c>
      <c r="C14" s="4" t="s">
        <v>33</v>
      </c>
      <c r="D14" s="18" t="s">
        <v>229</v>
      </c>
      <c r="E14" s="18"/>
      <c r="F14" s="18"/>
      <c r="G14" s="4" t="s">
        <v>230</v>
      </c>
      <c r="H14" s="4" t="s">
        <v>230</v>
      </c>
      <c r="I14" s="4">
        <v>10</v>
      </c>
      <c r="J14" s="4"/>
      <c r="K14" s="4">
        <v>10</v>
      </c>
      <c r="L14" s="4"/>
      <c r="M14" s="4"/>
      <c r="N14" s="4"/>
      <c r="O14" s="24"/>
    </row>
    <row r="15" s="1" customFormat="1" ht="29.95" customHeight="1" spans="1:15">
      <c r="A15" s="4"/>
      <c r="B15" s="4"/>
      <c r="C15" s="4" t="s">
        <v>36</v>
      </c>
      <c r="D15" s="18" t="s">
        <v>231</v>
      </c>
      <c r="E15" s="18"/>
      <c r="F15" s="18"/>
      <c r="G15" s="4" t="s">
        <v>38</v>
      </c>
      <c r="H15" s="4" t="s">
        <v>38</v>
      </c>
      <c r="I15" s="4">
        <v>10</v>
      </c>
      <c r="J15" s="4"/>
      <c r="K15" s="4">
        <v>10</v>
      </c>
      <c r="L15" s="4"/>
      <c r="M15" s="4"/>
      <c r="N15" s="4"/>
      <c r="O15" s="24"/>
    </row>
    <row r="16" s="1" customFormat="1" ht="29.95" customHeight="1" spans="1:15">
      <c r="A16" s="4"/>
      <c r="B16" s="4"/>
      <c r="C16" s="4" t="s">
        <v>41</v>
      </c>
      <c r="D16" s="18" t="s">
        <v>42</v>
      </c>
      <c r="E16" s="18"/>
      <c r="F16" s="18"/>
      <c r="G16" s="4" t="s">
        <v>232</v>
      </c>
      <c r="H16" s="4" t="s">
        <v>232</v>
      </c>
      <c r="I16" s="4">
        <v>10</v>
      </c>
      <c r="J16" s="4"/>
      <c r="K16" s="4">
        <v>10</v>
      </c>
      <c r="L16" s="4"/>
      <c r="M16" s="4"/>
      <c r="N16" s="4"/>
      <c r="O16" s="24"/>
    </row>
    <row r="17" s="1" customFormat="1" ht="29.95" customHeight="1" spans="1:15">
      <c r="A17" s="4"/>
      <c r="B17" s="4"/>
      <c r="C17" s="4"/>
      <c r="D17" s="18" t="s">
        <v>44</v>
      </c>
      <c r="E17" s="18"/>
      <c r="F17" s="18"/>
      <c r="G17" s="4" t="s">
        <v>233</v>
      </c>
      <c r="H17" s="4" t="s">
        <v>233</v>
      </c>
      <c r="I17" s="4">
        <v>10</v>
      </c>
      <c r="J17" s="4"/>
      <c r="K17" s="4">
        <v>10</v>
      </c>
      <c r="L17" s="4"/>
      <c r="M17" s="4"/>
      <c r="N17" s="4"/>
      <c r="O17" s="24"/>
    </row>
    <row r="18" s="1" customFormat="1" ht="29.95" customHeight="1" spans="1:15">
      <c r="A18" s="4"/>
      <c r="B18" s="4"/>
      <c r="C18" s="4" t="s">
        <v>46</v>
      </c>
      <c r="D18" s="18" t="s">
        <v>119</v>
      </c>
      <c r="E18" s="18"/>
      <c r="F18" s="18"/>
      <c r="G18" s="4" t="s">
        <v>234</v>
      </c>
      <c r="H18" s="4" t="s">
        <v>234</v>
      </c>
      <c r="I18" s="4">
        <v>10</v>
      </c>
      <c r="J18" s="4"/>
      <c r="K18" s="4">
        <v>10</v>
      </c>
      <c r="L18" s="4"/>
      <c r="M18" s="4"/>
      <c r="N18" s="4"/>
      <c r="O18" s="28"/>
    </row>
    <row r="19" s="1" customFormat="1" ht="29.95" customHeight="1" spans="1:15">
      <c r="A19" s="4"/>
      <c r="B19" s="4" t="s">
        <v>49</v>
      </c>
      <c r="C19" s="4" t="s">
        <v>53</v>
      </c>
      <c r="D19" s="18" t="s">
        <v>235</v>
      </c>
      <c r="E19" s="18"/>
      <c r="F19" s="18"/>
      <c r="G19" s="4" t="s">
        <v>236</v>
      </c>
      <c r="H19" s="21">
        <v>1</v>
      </c>
      <c r="I19" s="4">
        <v>15</v>
      </c>
      <c r="J19" s="4"/>
      <c r="K19" s="4">
        <v>15</v>
      </c>
      <c r="L19" s="4"/>
      <c r="M19" s="4"/>
      <c r="N19" s="4"/>
      <c r="O19" s="24"/>
    </row>
    <row r="20" s="1" customFormat="1" ht="29.95" customHeight="1" spans="1:15">
      <c r="A20" s="4"/>
      <c r="B20" s="4"/>
      <c r="C20" s="4" t="s">
        <v>59</v>
      </c>
      <c r="D20" s="18" t="s">
        <v>200</v>
      </c>
      <c r="E20" s="18"/>
      <c r="F20" s="18"/>
      <c r="G20" s="4" t="s">
        <v>201</v>
      </c>
      <c r="H20" s="21">
        <v>0.95</v>
      </c>
      <c r="I20" s="4">
        <v>15</v>
      </c>
      <c r="J20" s="4"/>
      <c r="K20" s="4">
        <v>14.25</v>
      </c>
      <c r="L20" s="4"/>
      <c r="M20" s="4"/>
      <c r="N20" s="4"/>
      <c r="O20" s="24"/>
    </row>
    <row r="21" s="1" customFormat="1" ht="39.95" customHeight="1" spans="1:15">
      <c r="A21" s="4"/>
      <c r="B21" s="4" t="s">
        <v>62</v>
      </c>
      <c r="C21" s="4" t="s">
        <v>63</v>
      </c>
      <c r="D21" s="18" t="s">
        <v>126</v>
      </c>
      <c r="E21" s="18"/>
      <c r="F21" s="18"/>
      <c r="G21" s="4" t="s">
        <v>237</v>
      </c>
      <c r="H21" s="21">
        <v>0.93</v>
      </c>
      <c r="I21" s="4">
        <v>10</v>
      </c>
      <c r="J21" s="4"/>
      <c r="K21" s="4">
        <v>10</v>
      </c>
      <c r="L21" s="4"/>
      <c r="M21" s="4"/>
      <c r="N21" s="4"/>
      <c r="O21" s="24"/>
    </row>
    <row r="22" s="1" customFormat="1" ht="15.9" customHeight="1" spans="1:15">
      <c r="A22" s="22" t="s">
        <v>65</v>
      </c>
      <c r="B22" s="22"/>
      <c r="C22" s="22"/>
      <c r="D22" s="22"/>
      <c r="E22" s="22"/>
      <c r="F22" s="22"/>
      <c r="G22" s="22"/>
      <c r="H22" s="22"/>
      <c r="I22" s="22">
        <f>SUM(I14:J21)+J6</f>
        <v>100</v>
      </c>
      <c r="J22" s="22"/>
      <c r="K22" s="4">
        <v>99.25</v>
      </c>
      <c r="L22" s="4"/>
      <c r="M22" s="15"/>
      <c r="N22" s="15"/>
      <c r="O22" s="24"/>
    </row>
    <row r="23" s="1" customFormat="1" spans="15:15">
      <c r="O23" s="27"/>
    </row>
    <row r="24" s="1" customFormat="1" spans="15:15">
      <c r="O24" s="27"/>
    </row>
  </sheetData>
  <mergeCells count="8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H22"/>
    <mergeCell ref="I22:J22"/>
    <mergeCell ref="K22:L22"/>
    <mergeCell ref="M22:N22"/>
    <mergeCell ref="A10:A11"/>
    <mergeCell ref="A12:A21"/>
    <mergeCell ref="B12:B13"/>
    <mergeCell ref="B14:B18"/>
    <mergeCell ref="B19:B20"/>
    <mergeCell ref="C12:C13"/>
    <mergeCell ref="C16:C17"/>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workbookViewId="0">
      <selection activeCell="C3" sqref="C3:N3"/>
    </sheetView>
  </sheetViews>
  <sheetFormatPr defaultColWidth="9" defaultRowHeight="13.5"/>
  <cols>
    <col min="1" max="2" width="6.33333333333333" style="1" customWidth="1"/>
    <col min="3" max="3" width="10.1083333333333" style="1" customWidth="1"/>
    <col min="4" max="4" width="9.33333333333333" style="1" customWidth="1"/>
    <col min="5" max="5" width="12" style="1" customWidth="1"/>
    <col min="6" max="6" width="5.89166666666667" style="1" customWidth="1"/>
    <col min="7" max="8" width="14.4416666666667"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238</v>
      </c>
      <c r="D3" s="4"/>
      <c r="E3" s="4"/>
      <c r="F3" s="4"/>
      <c r="G3" s="4"/>
      <c r="H3" s="4"/>
      <c r="I3" s="4"/>
      <c r="J3" s="4"/>
      <c r="K3" s="4"/>
      <c r="L3" s="4"/>
      <c r="M3" s="4"/>
      <c r="N3" s="4"/>
      <c r="O3" s="24"/>
    </row>
    <row r="4" s="1" customFormat="1" ht="15.9" customHeight="1" spans="1:15">
      <c r="A4" s="4" t="s">
        <v>4</v>
      </c>
      <c r="B4" s="4"/>
      <c r="C4" s="4" t="s">
        <v>5</v>
      </c>
      <c r="D4" s="4"/>
      <c r="E4" s="4"/>
      <c r="F4" s="4"/>
      <c r="G4" s="4"/>
      <c r="H4" s="4" t="s">
        <v>6</v>
      </c>
      <c r="I4" s="4"/>
      <c r="J4" s="4" t="s">
        <v>239</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390</v>
      </c>
      <c r="F6" s="11">
        <v>390</v>
      </c>
      <c r="G6" s="11"/>
      <c r="H6" s="11">
        <v>390</v>
      </c>
      <c r="I6" s="11"/>
      <c r="J6" s="4">
        <v>10</v>
      </c>
      <c r="K6" s="4"/>
      <c r="L6" s="25">
        <f t="shared" ref="L6:L9" si="0">IFERROR(H6/F6,"")</f>
        <v>1</v>
      </c>
      <c r="M6" s="25"/>
      <c r="N6" s="4">
        <f>IFERROR(L6*J6,"")</f>
        <v>10</v>
      </c>
      <c r="O6" s="26"/>
    </row>
    <row r="7" s="1" customFormat="1" ht="15.9" customHeight="1" spans="1:15">
      <c r="A7" s="8"/>
      <c r="B7" s="9"/>
      <c r="C7" s="4" t="s">
        <v>16</v>
      </c>
      <c r="D7" s="4"/>
      <c r="E7" s="11">
        <v>390</v>
      </c>
      <c r="F7" s="11">
        <v>390</v>
      </c>
      <c r="G7" s="11"/>
      <c r="H7" s="11">
        <v>390</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240</v>
      </c>
      <c r="C11" s="16"/>
      <c r="D11" s="16"/>
      <c r="E11" s="16"/>
      <c r="F11" s="16"/>
      <c r="G11" s="16"/>
      <c r="H11" s="16" t="s">
        <v>241</v>
      </c>
      <c r="I11" s="16"/>
      <c r="J11" s="16"/>
      <c r="K11" s="16"/>
      <c r="L11" s="16"/>
      <c r="M11" s="16"/>
      <c r="N11" s="16"/>
      <c r="O11" s="27"/>
    </row>
    <row r="12" s="1" customFormat="1" ht="29.95"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29.95" customHeight="1" spans="1:15">
      <c r="A13" s="4"/>
      <c r="B13" s="4"/>
      <c r="C13" s="4"/>
      <c r="D13" s="4"/>
      <c r="E13" s="4"/>
      <c r="F13" s="4"/>
      <c r="G13" s="4"/>
      <c r="H13" s="4"/>
      <c r="I13" s="4"/>
      <c r="J13" s="4"/>
      <c r="K13" s="4"/>
      <c r="L13" s="4"/>
      <c r="M13" s="4"/>
      <c r="N13" s="4"/>
      <c r="O13" s="24"/>
    </row>
    <row r="14" s="1" customFormat="1" ht="29.95" customHeight="1" spans="1:15">
      <c r="A14" s="4"/>
      <c r="B14" s="4" t="s">
        <v>32</v>
      </c>
      <c r="C14" s="4" t="s">
        <v>33</v>
      </c>
      <c r="D14" s="18" t="s">
        <v>242</v>
      </c>
      <c r="E14" s="18"/>
      <c r="F14" s="18"/>
      <c r="G14" s="4" t="s">
        <v>243</v>
      </c>
      <c r="H14" s="4" t="s">
        <v>243</v>
      </c>
      <c r="I14" s="4">
        <v>10</v>
      </c>
      <c r="J14" s="4"/>
      <c r="K14" s="4">
        <v>10</v>
      </c>
      <c r="L14" s="4"/>
      <c r="M14" s="4"/>
      <c r="N14" s="4"/>
      <c r="O14" s="24"/>
    </row>
    <row r="15" s="1" customFormat="1" ht="29.95" customHeight="1" spans="1:15">
      <c r="A15" s="4"/>
      <c r="B15" s="4"/>
      <c r="C15" s="4" t="s">
        <v>36</v>
      </c>
      <c r="D15" s="18" t="s">
        <v>244</v>
      </c>
      <c r="E15" s="18"/>
      <c r="F15" s="18"/>
      <c r="G15" s="21">
        <v>1</v>
      </c>
      <c r="H15" s="21">
        <v>1</v>
      </c>
      <c r="I15" s="4">
        <v>10</v>
      </c>
      <c r="J15" s="4"/>
      <c r="K15" s="4">
        <v>10</v>
      </c>
      <c r="L15" s="4"/>
      <c r="M15" s="4"/>
      <c r="N15" s="4"/>
      <c r="O15" s="24"/>
    </row>
    <row r="16" s="1" customFormat="1" ht="29.95" customHeight="1" spans="1:15">
      <c r="A16" s="4"/>
      <c r="B16" s="4"/>
      <c r="C16" s="4" t="s">
        <v>41</v>
      </c>
      <c r="D16" s="18" t="s">
        <v>42</v>
      </c>
      <c r="E16" s="18"/>
      <c r="F16" s="18"/>
      <c r="G16" s="37">
        <v>44107</v>
      </c>
      <c r="H16" s="37">
        <v>44107</v>
      </c>
      <c r="I16" s="4">
        <v>10</v>
      </c>
      <c r="J16" s="4"/>
      <c r="K16" s="4">
        <v>10</v>
      </c>
      <c r="L16" s="4"/>
      <c r="M16" s="4"/>
      <c r="N16" s="4"/>
      <c r="O16" s="24"/>
    </row>
    <row r="17" s="1" customFormat="1" ht="29.95" customHeight="1" spans="1:15">
      <c r="A17" s="4"/>
      <c r="B17" s="4"/>
      <c r="C17" s="4"/>
      <c r="D17" s="18" t="s">
        <v>44</v>
      </c>
      <c r="E17" s="18"/>
      <c r="F17" s="18"/>
      <c r="G17" s="37">
        <v>44136</v>
      </c>
      <c r="H17" s="37">
        <v>44136</v>
      </c>
      <c r="I17" s="4">
        <v>10</v>
      </c>
      <c r="J17" s="4"/>
      <c r="K17" s="4">
        <v>10</v>
      </c>
      <c r="L17" s="4"/>
      <c r="M17" s="4"/>
      <c r="N17" s="4"/>
      <c r="O17" s="24"/>
    </row>
    <row r="18" s="1" customFormat="1" ht="29.95" customHeight="1" spans="1:15">
      <c r="A18" s="4"/>
      <c r="B18" s="4"/>
      <c r="C18" s="4" t="s">
        <v>46</v>
      </c>
      <c r="D18" s="18" t="s">
        <v>245</v>
      </c>
      <c r="E18" s="18"/>
      <c r="F18" s="18"/>
      <c r="G18" s="4" t="s">
        <v>246</v>
      </c>
      <c r="H18" s="4" t="s">
        <v>246</v>
      </c>
      <c r="I18" s="4">
        <v>10</v>
      </c>
      <c r="J18" s="4"/>
      <c r="K18" s="4">
        <v>10</v>
      </c>
      <c r="L18" s="4"/>
      <c r="M18" s="4"/>
      <c r="N18" s="4"/>
      <c r="O18" s="28"/>
    </row>
    <row r="19" s="1" customFormat="1" ht="29.95" customHeight="1" spans="1:15">
      <c r="A19" s="4"/>
      <c r="B19" s="4" t="s">
        <v>49</v>
      </c>
      <c r="C19" s="4" t="s">
        <v>53</v>
      </c>
      <c r="D19" s="18" t="s">
        <v>247</v>
      </c>
      <c r="E19" s="18"/>
      <c r="F19" s="18"/>
      <c r="G19" s="38" t="s">
        <v>123</v>
      </c>
      <c r="H19" s="38" t="s">
        <v>38</v>
      </c>
      <c r="I19" s="4">
        <v>10</v>
      </c>
      <c r="J19" s="4"/>
      <c r="K19" s="4">
        <v>10</v>
      </c>
      <c r="L19" s="4"/>
      <c r="M19" s="4"/>
      <c r="N19" s="4"/>
      <c r="O19" s="24"/>
    </row>
    <row r="20" s="1" customFormat="1" ht="29.95" customHeight="1" spans="1:15">
      <c r="A20" s="4"/>
      <c r="B20" s="4"/>
      <c r="C20" s="4" t="s">
        <v>56</v>
      </c>
      <c r="D20" s="18" t="s">
        <v>248</v>
      </c>
      <c r="E20" s="18"/>
      <c r="F20" s="18"/>
      <c r="G20" s="38" t="s">
        <v>123</v>
      </c>
      <c r="H20" s="38" t="s">
        <v>38</v>
      </c>
      <c r="I20" s="4">
        <v>10</v>
      </c>
      <c r="J20" s="4"/>
      <c r="K20" s="4">
        <v>10</v>
      </c>
      <c r="L20" s="4"/>
      <c r="M20" s="4"/>
      <c r="N20" s="4"/>
      <c r="O20" s="24"/>
    </row>
    <row r="21" s="1" customFormat="1" ht="29.95" customHeight="1" spans="1:15">
      <c r="A21" s="4"/>
      <c r="B21" s="4"/>
      <c r="C21" s="4" t="s">
        <v>59</v>
      </c>
      <c r="D21" s="18" t="s">
        <v>249</v>
      </c>
      <c r="E21" s="18"/>
      <c r="F21" s="18"/>
      <c r="G21" s="38" t="s">
        <v>201</v>
      </c>
      <c r="H21" s="38" t="s">
        <v>38</v>
      </c>
      <c r="I21" s="4">
        <v>10</v>
      </c>
      <c r="J21" s="4"/>
      <c r="K21" s="4">
        <v>10</v>
      </c>
      <c r="L21" s="4"/>
      <c r="M21" s="4"/>
      <c r="N21" s="4"/>
      <c r="O21" s="24"/>
    </row>
    <row r="22" s="1" customFormat="1" ht="29.95" customHeight="1" spans="1:15">
      <c r="A22" s="4"/>
      <c r="B22" s="4" t="s">
        <v>62</v>
      </c>
      <c r="C22" s="4" t="s">
        <v>63</v>
      </c>
      <c r="D22" s="18" t="s">
        <v>250</v>
      </c>
      <c r="E22" s="18"/>
      <c r="F22" s="18"/>
      <c r="G22" s="38" t="s">
        <v>38</v>
      </c>
      <c r="H22" s="38" t="s">
        <v>38</v>
      </c>
      <c r="I22" s="4">
        <v>10</v>
      </c>
      <c r="J22" s="4"/>
      <c r="K22" s="4">
        <v>10</v>
      </c>
      <c r="L22" s="4"/>
      <c r="M22" s="4"/>
      <c r="N22" s="4"/>
      <c r="O22" s="24"/>
    </row>
    <row r="23" s="1" customFormat="1" ht="15.9" customHeight="1" spans="1:15">
      <c r="A23" s="22" t="s">
        <v>65</v>
      </c>
      <c r="B23" s="22"/>
      <c r="C23" s="22"/>
      <c r="D23" s="22"/>
      <c r="E23" s="22"/>
      <c r="F23" s="22"/>
      <c r="G23" s="22"/>
      <c r="H23" s="22"/>
      <c r="I23" s="22">
        <f>SUM(I14:J22)+J6</f>
        <v>100</v>
      </c>
      <c r="J23" s="22"/>
      <c r="K23" s="4">
        <v>100</v>
      </c>
      <c r="L23" s="4"/>
      <c r="M23" s="15"/>
      <c r="N23" s="15"/>
      <c r="O23" s="24"/>
    </row>
    <row r="24" s="1" customFormat="1" spans="15:15">
      <c r="O24" s="27"/>
    </row>
    <row r="25" s="1" customFormat="1" spans="15:15">
      <c r="O25" s="27"/>
    </row>
  </sheetData>
  <mergeCells count="9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10:A11"/>
    <mergeCell ref="A12:A22"/>
    <mergeCell ref="B12:B13"/>
    <mergeCell ref="B14:B18"/>
    <mergeCell ref="B19:B21"/>
    <mergeCell ref="C12:C13"/>
    <mergeCell ref="C16:C17"/>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workbookViewId="0">
      <selection activeCell="C3" sqref="C3:N3"/>
    </sheetView>
  </sheetViews>
  <sheetFormatPr defaultColWidth="9" defaultRowHeight="13.5"/>
  <cols>
    <col min="1" max="2" width="6.55" style="29" customWidth="1"/>
    <col min="3" max="3" width="9.44166666666667" style="29" customWidth="1"/>
    <col min="4" max="4" width="7.44166666666667" style="29" customWidth="1"/>
    <col min="5" max="5" width="10.225" style="29" customWidth="1"/>
    <col min="6" max="6" width="5.89166666666667" style="29" customWidth="1"/>
    <col min="7" max="7" width="16.1083333333333" style="29" customWidth="1"/>
    <col min="8" max="8" width="14.1083333333333" style="29" customWidth="1"/>
    <col min="9" max="9" width="4.65833333333333" style="29" customWidth="1"/>
    <col min="10" max="10" width="5.89166666666667" style="29" customWidth="1"/>
    <col min="11" max="11" width="3.89166666666667" style="29" customWidth="1"/>
    <col min="12" max="13" width="4.33333333333333" style="29" customWidth="1"/>
    <col min="14" max="14" width="6.65833333333333" style="29" customWidth="1"/>
    <col min="15" max="15" width="48.3333333333333" style="29" customWidth="1"/>
    <col min="16" max="16384" width="9" style="29"/>
  </cols>
  <sheetData>
    <row r="1" s="29" customFormat="1" ht="20.45" customHeight="1" spans="1:14">
      <c r="A1" s="2" t="s">
        <v>0</v>
      </c>
      <c r="B1" s="2"/>
      <c r="C1" s="2"/>
      <c r="D1" s="2"/>
      <c r="E1" s="2"/>
      <c r="F1" s="2"/>
      <c r="G1" s="2"/>
      <c r="H1" s="2"/>
      <c r="I1" s="2"/>
      <c r="J1" s="2"/>
      <c r="K1" s="2"/>
      <c r="L1" s="2"/>
      <c r="M1" s="2"/>
      <c r="N1" s="2"/>
    </row>
    <row r="2" s="29" customFormat="1" ht="15.9" customHeight="1" spans="1:15">
      <c r="A2" s="3" t="s">
        <v>1</v>
      </c>
      <c r="B2" s="3"/>
      <c r="C2" s="3"/>
      <c r="D2" s="3"/>
      <c r="E2" s="3"/>
      <c r="F2" s="3"/>
      <c r="G2" s="3"/>
      <c r="H2" s="3"/>
      <c r="I2" s="3"/>
      <c r="J2" s="3"/>
      <c r="K2" s="3"/>
      <c r="L2" s="3"/>
      <c r="M2" s="3"/>
      <c r="N2" s="3"/>
      <c r="O2" s="33"/>
    </row>
    <row r="3" s="29" customFormat="1" ht="15.9" customHeight="1" spans="1:15">
      <c r="A3" s="4" t="s">
        <v>2</v>
      </c>
      <c r="B3" s="4"/>
      <c r="C3" s="4" t="s">
        <v>251</v>
      </c>
      <c r="D3" s="4"/>
      <c r="E3" s="4"/>
      <c r="F3" s="4"/>
      <c r="G3" s="4"/>
      <c r="H3" s="4"/>
      <c r="I3" s="4"/>
      <c r="J3" s="4"/>
      <c r="K3" s="4"/>
      <c r="L3" s="4"/>
      <c r="M3" s="4"/>
      <c r="N3" s="4"/>
      <c r="O3" s="34"/>
    </row>
    <row r="4" s="29" customFormat="1" ht="15.9" customHeight="1" spans="1:15">
      <c r="A4" s="4" t="s">
        <v>4</v>
      </c>
      <c r="B4" s="4"/>
      <c r="C4" s="4" t="s">
        <v>5</v>
      </c>
      <c r="D4" s="4"/>
      <c r="E4" s="4"/>
      <c r="F4" s="4"/>
      <c r="G4" s="4"/>
      <c r="H4" s="4" t="s">
        <v>6</v>
      </c>
      <c r="I4" s="4"/>
      <c r="J4" s="4" t="s">
        <v>5</v>
      </c>
      <c r="K4" s="4"/>
      <c r="L4" s="4"/>
      <c r="M4" s="4"/>
      <c r="N4" s="4"/>
      <c r="O4" s="34"/>
    </row>
    <row r="5" s="29" customFormat="1" ht="15.9" customHeight="1" spans="1:15">
      <c r="A5" s="6" t="s">
        <v>8</v>
      </c>
      <c r="B5" s="7"/>
      <c r="C5" s="4"/>
      <c r="D5" s="4"/>
      <c r="E5" s="4" t="s">
        <v>9</v>
      </c>
      <c r="F5" s="4" t="s">
        <v>10</v>
      </c>
      <c r="G5" s="4"/>
      <c r="H5" s="4" t="s">
        <v>11</v>
      </c>
      <c r="I5" s="4"/>
      <c r="J5" s="4" t="s">
        <v>12</v>
      </c>
      <c r="K5" s="4"/>
      <c r="L5" s="4" t="s">
        <v>13</v>
      </c>
      <c r="M5" s="4"/>
      <c r="N5" s="4" t="s">
        <v>14</v>
      </c>
      <c r="O5" s="34"/>
    </row>
    <row r="6" s="29" customFormat="1" ht="15.9" customHeight="1" spans="1:15">
      <c r="A6" s="8"/>
      <c r="B6" s="9"/>
      <c r="C6" s="4" t="s">
        <v>15</v>
      </c>
      <c r="D6" s="4"/>
      <c r="E6" s="11">
        <v>525</v>
      </c>
      <c r="F6" s="11">
        <v>525</v>
      </c>
      <c r="G6" s="11"/>
      <c r="H6" s="11">
        <v>525</v>
      </c>
      <c r="I6" s="11"/>
      <c r="J6" s="4">
        <v>10</v>
      </c>
      <c r="K6" s="4"/>
      <c r="L6" s="25">
        <f t="shared" ref="L6:L9" si="0">IFERROR(H6/F6,"")</f>
        <v>1</v>
      </c>
      <c r="M6" s="25"/>
      <c r="N6" s="4">
        <f>IFERROR(L6*J6,"")</f>
        <v>10</v>
      </c>
      <c r="O6" s="35"/>
    </row>
    <row r="7" s="29" customFormat="1" ht="15.9" customHeight="1" spans="1:15">
      <c r="A7" s="8"/>
      <c r="B7" s="9"/>
      <c r="C7" s="4" t="s">
        <v>16</v>
      </c>
      <c r="D7" s="4"/>
      <c r="E7" s="11">
        <v>525</v>
      </c>
      <c r="F7" s="11">
        <v>525</v>
      </c>
      <c r="G7" s="11"/>
      <c r="H7" s="11">
        <v>525</v>
      </c>
      <c r="I7" s="11"/>
      <c r="J7" s="4" t="s">
        <v>17</v>
      </c>
      <c r="K7" s="4"/>
      <c r="L7" s="25">
        <f t="shared" si="0"/>
        <v>1</v>
      </c>
      <c r="M7" s="25"/>
      <c r="N7" s="4" t="s">
        <v>17</v>
      </c>
      <c r="O7" s="35"/>
    </row>
    <row r="8" s="29" customFormat="1" ht="15.9" customHeight="1" spans="1:15">
      <c r="A8" s="12"/>
      <c r="B8" s="13"/>
      <c r="C8" s="4" t="s">
        <v>18</v>
      </c>
      <c r="D8" s="4"/>
      <c r="E8" s="11"/>
      <c r="F8" s="11"/>
      <c r="G8" s="11"/>
      <c r="H8" s="11"/>
      <c r="I8" s="11"/>
      <c r="J8" s="4" t="s">
        <v>17</v>
      </c>
      <c r="K8" s="4"/>
      <c r="L8" s="25" t="str">
        <f t="shared" si="0"/>
        <v/>
      </c>
      <c r="M8" s="25"/>
      <c r="N8" s="4" t="s">
        <v>17</v>
      </c>
      <c r="O8" s="35"/>
    </row>
    <row r="9" s="29" customFormat="1" ht="15.9" customHeight="1" spans="1:15">
      <c r="A9" s="30"/>
      <c r="B9" s="30"/>
      <c r="C9" s="4" t="s">
        <v>19</v>
      </c>
      <c r="D9" s="4"/>
      <c r="E9" s="11"/>
      <c r="F9" s="11"/>
      <c r="G9" s="11"/>
      <c r="H9" s="11"/>
      <c r="I9" s="11"/>
      <c r="J9" s="4" t="s">
        <v>17</v>
      </c>
      <c r="K9" s="4"/>
      <c r="L9" s="25" t="str">
        <f t="shared" si="0"/>
        <v/>
      </c>
      <c r="M9" s="25"/>
      <c r="N9" s="4" t="s">
        <v>17</v>
      </c>
      <c r="O9" s="35"/>
    </row>
    <row r="10" s="29" customFormat="1" ht="15.9" customHeight="1" spans="1:15">
      <c r="A10" s="4" t="s">
        <v>20</v>
      </c>
      <c r="B10" s="4" t="s">
        <v>21</v>
      </c>
      <c r="C10" s="4"/>
      <c r="D10" s="4"/>
      <c r="E10" s="4"/>
      <c r="F10" s="4"/>
      <c r="G10" s="4"/>
      <c r="H10" s="4" t="s">
        <v>22</v>
      </c>
      <c r="I10" s="4"/>
      <c r="J10" s="4"/>
      <c r="K10" s="4"/>
      <c r="L10" s="4"/>
      <c r="M10" s="4"/>
      <c r="N10" s="4"/>
      <c r="O10" s="34"/>
    </row>
    <row r="11" s="29" customFormat="1" ht="61" customHeight="1" spans="1:15">
      <c r="A11" s="4"/>
      <c r="B11" s="16" t="s">
        <v>252</v>
      </c>
      <c r="C11" s="16"/>
      <c r="D11" s="16"/>
      <c r="E11" s="16"/>
      <c r="F11" s="16"/>
      <c r="G11" s="16"/>
      <c r="H11" s="16" t="s">
        <v>253</v>
      </c>
      <c r="I11" s="16"/>
      <c r="J11" s="16"/>
      <c r="K11" s="16"/>
      <c r="L11" s="16"/>
      <c r="M11" s="16"/>
      <c r="N11" s="16"/>
      <c r="O11" s="35"/>
    </row>
    <row r="12" s="29"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34"/>
    </row>
    <row r="13" s="29" customFormat="1" ht="32.1" customHeight="1" spans="1:15">
      <c r="A13" s="4"/>
      <c r="B13" s="4"/>
      <c r="C13" s="4"/>
      <c r="D13" s="4"/>
      <c r="E13" s="4"/>
      <c r="F13" s="4"/>
      <c r="G13" s="4"/>
      <c r="H13" s="4"/>
      <c r="I13" s="4"/>
      <c r="J13" s="4"/>
      <c r="K13" s="4"/>
      <c r="L13" s="4"/>
      <c r="M13" s="4"/>
      <c r="N13" s="4"/>
      <c r="O13" s="34"/>
    </row>
    <row r="14" s="29" customFormat="1" ht="15.9" customHeight="1" spans="1:15">
      <c r="A14" s="4"/>
      <c r="B14" s="4" t="s">
        <v>32</v>
      </c>
      <c r="C14" s="4" t="s">
        <v>33</v>
      </c>
      <c r="D14" s="22" t="s">
        <v>254</v>
      </c>
      <c r="E14" s="22"/>
      <c r="F14" s="22"/>
      <c r="G14" s="22" t="s">
        <v>255</v>
      </c>
      <c r="H14" s="22" t="s">
        <v>255</v>
      </c>
      <c r="I14" s="4">
        <v>6</v>
      </c>
      <c r="J14" s="4"/>
      <c r="K14" s="4">
        <v>6</v>
      </c>
      <c r="L14" s="4"/>
      <c r="M14" s="4"/>
      <c r="N14" s="4"/>
      <c r="O14" s="34"/>
    </row>
    <row r="15" s="29" customFormat="1" ht="15.9" customHeight="1" spans="1:15">
      <c r="A15" s="4"/>
      <c r="B15" s="4"/>
      <c r="C15" s="4"/>
      <c r="D15" s="22" t="s">
        <v>256</v>
      </c>
      <c r="E15" s="22"/>
      <c r="F15" s="22"/>
      <c r="G15" s="22" t="s">
        <v>257</v>
      </c>
      <c r="H15" s="22" t="s">
        <v>257</v>
      </c>
      <c r="I15" s="4">
        <v>6</v>
      </c>
      <c r="J15" s="4"/>
      <c r="K15" s="4">
        <v>6</v>
      </c>
      <c r="L15" s="4"/>
      <c r="M15" s="4"/>
      <c r="N15" s="4"/>
      <c r="O15" s="34"/>
    </row>
    <row r="16" s="29" customFormat="1" ht="15.9" customHeight="1" spans="1:15">
      <c r="A16" s="4"/>
      <c r="B16" s="4"/>
      <c r="C16" s="4" t="s">
        <v>36</v>
      </c>
      <c r="D16" s="22" t="s">
        <v>258</v>
      </c>
      <c r="E16" s="22"/>
      <c r="F16" s="22"/>
      <c r="G16" s="22" t="s">
        <v>259</v>
      </c>
      <c r="H16" s="22" t="s">
        <v>259</v>
      </c>
      <c r="I16" s="4">
        <v>6</v>
      </c>
      <c r="J16" s="4"/>
      <c r="K16" s="4">
        <v>6</v>
      </c>
      <c r="L16" s="4"/>
      <c r="M16" s="4"/>
      <c r="N16" s="4"/>
      <c r="O16" s="34"/>
    </row>
    <row r="17" s="29" customFormat="1" ht="15.9" customHeight="1" spans="1:15">
      <c r="A17" s="4"/>
      <c r="B17" s="4"/>
      <c r="C17" s="4"/>
      <c r="D17" s="22" t="s">
        <v>260</v>
      </c>
      <c r="E17" s="22"/>
      <c r="F17" s="22"/>
      <c r="G17" s="22" t="s">
        <v>38</v>
      </c>
      <c r="H17" s="31">
        <v>1</v>
      </c>
      <c r="I17" s="4">
        <v>6</v>
      </c>
      <c r="J17" s="4"/>
      <c r="K17" s="4">
        <v>6</v>
      </c>
      <c r="L17" s="4"/>
      <c r="M17" s="4"/>
      <c r="N17" s="4"/>
      <c r="O17" s="34"/>
    </row>
    <row r="18" s="29" customFormat="1" ht="15.9" customHeight="1" spans="1:15">
      <c r="A18" s="4"/>
      <c r="B18" s="4"/>
      <c r="C18" s="4"/>
      <c r="D18" s="22" t="s">
        <v>261</v>
      </c>
      <c r="E18" s="22"/>
      <c r="F18" s="22"/>
      <c r="G18" s="22" t="s">
        <v>38</v>
      </c>
      <c r="H18" s="22" t="s">
        <v>38</v>
      </c>
      <c r="I18" s="4">
        <v>6</v>
      </c>
      <c r="J18" s="4"/>
      <c r="K18" s="4">
        <v>6</v>
      </c>
      <c r="L18" s="4"/>
      <c r="M18" s="4"/>
      <c r="N18" s="4"/>
      <c r="O18" s="34"/>
    </row>
    <row r="19" s="29" customFormat="1" ht="15.9" customHeight="1" spans="1:15">
      <c r="A19" s="4"/>
      <c r="B19" s="4"/>
      <c r="C19" s="4" t="s">
        <v>41</v>
      </c>
      <c r="D19" s="22" t="s">
        <v>42</v>
      </c>
      <c r="E19" s="22"/>
      <c r="F19" s="22"/>
      <c r="G19" s="32">
        <v>44016</v>
      </c>
      <c r="H19" s="32">
        <v>44016</v>
      </c>
      <c r="I19" s="4">
        <v>5</v>
      </c>
      <c r="J19" s="4"/>
      <c r="K19" s="4">
        <v>5</v>
      </c>
      <c r="L19" s="4"/>
      <c r="M19" s="4"/>
      <c r="N19" s="4"/>
      <c r="O19" s="34"/>
    </row>
    <row r="20" s="29" customFormat="1" ht="15.9" customHeight="1" spans="1:15">
      <c r="A20" s="4"/>
      <c r="B20" s="4"/>
      <c r="C20" s="4"/>
      <c r="D20" s="22" t="s">
        <v>44</v>
      </c>
      <c r="E20" s="22"/>
      <c r="F20" s="22"/>
      <c r="G20" s="32">
        <v>44074</v>
      </c>
      <c r="H20" s="32">
        <v>44074</v>
      </c>
      <c r="I20" s="4">
        <v>5</v>
      </c>
      <c r="J20" s="4"/>
      <c r="K20" s="4">
        <v>5</v>
      </c>
      <c r="L20" s="4"/>
      <c r="M20" s="4"/>
      <c r="N20" s="4"/>
      <c r="O20" s="34"/>
    </row>
    <row r="21" s="29" customFormat="1" ht="15.9" customHeight="1" spans="1:15">
      <c r="A21" s="4"/>
      <c r="B21" s="4"/>
      <c r="C21" s="4"/>
      <c r="D21" s="22" t="s">
        <v>187</v>
      </c>
      <c r="E21" s="22"/>
      <c r="F21" s="22"/>
      <c r="G21" s="22" t="s">
        <v>38</v>
      </c>
      <c r="H21" s="22" t="s">
        <v>38</v>
      </c>
      <c r="I21" s="4">
        <v>5</v>
      </c>
      <c r="J21" s="4"/>
      <c r="K21" s="4">
        <v>5</v>
      </c>
      <c r="L21" s="4"/>
      <c r="M21" s="4"/>
      <c r="N21" s="4"/>
      <c r="O21" s="36"/>
    </row>
    <row r="22" s="29" customFormat="1" ht="15.9" customHeight="1" spans="1:15">
      <c r="A22" s="4"/>
      <c r="B22" s="4"/>
      <c r="C22" s="4" t="s">
        <v>46</v>
      </c>
      <c r="D22" s="22" t="s">
        <v>262</v>
      </c>
      <c r="E22" s="22"/>
      <c r="F22" s="22"/>
      <c r="G22" s="22" t="s">
        <v>263</v>
      </c>
      <c r="H22" s="22" t="s">
        <v>263</v>
      </c>
      <c r="I22" s="4">
        <v>5</v>
      </c>
      <c r="J22" s="4"/>
      <c r="K22" s="4">
        <v>5</v>
      </c>
      <c r="L22" s="4"/>
      <c r="M22" s="4"/>
      <c r="N22" s="4"/>
      <c r="O22" s="36"/>
    </row>
    <row r="23" s="29" customFormat="1" ht="28" customHeight="1" spans="1:15">
      <c r="A23" s="4"/>
      <c r="B23" s="4" t="s">
        <v>49</v>
      </c>
      <c r="C23" s="4" t="s">
        <v>53</v>
      </c>
      <c r="D23" s="22" t="s">
        <v>264</v>
      </c>
      <c r="E23" s="22"/>
      <c r="F23" s="22"/>
      <c r="G23" s="22" t="s">
        <v>265</v>
      </c>
      <c r="H23" s="31">
        <v>1</v>
      </c>
      <c r="I23" s="4">
        <v>15</v>
      </c>
      <c r="J23" s="4"/>
      <c r="K23" s="4">
        <v>15</v>
      </c>
      <c r="L23" s="4"/>
      <c r="M23" s="4"/>
      <c r="N23" s="4"/>
      <c r="O23" s="34"/>
    </row>
    <row r="24" s="29" customFormat="1" ht="28" customHeight="1" spans="1:15">
      <c r="A24" s="4"/>
      <c r="B24" s="4"/>
      <c r="C24" s="4" t="s">
        <v>59</v>
      </c>
      <c r="D24" s="22" t="s">
        <v>82</v>
      </c>
      <c r="E24" s="22"/>
      <c r="F24" s="22"/>
      <c r="G24" s="22" t="s">
        <v>266</v>
      </c>
      <c r="H24" s="22" t="s">
        <v>267</v>
      </c>
      <c r="I24" s="4">
        <v>15</v>
      </c>
      <c r="J24" s="4"/>
      <c r="K24" s="4">
        <v>15</v>
      </c>
      <c r="L24" s="4"/>
      <c r="M24" s="4"/>
      <c r="N24" s="4"/>
      <c r="O24" s="34"/>
    </row>
    <row r="25" s="29" customFormat="1" ht="15.9" customHeight="1" spans="1:15">
      <c r="A25" s="4"/>
      <c r="B25" s="4" t="s">
        <v>62</v>
      </c>
      <c r="C25" s="4" t="s">
        <v>63</v>
      </c>
      <c r="D25" s="22" t="s">
        <v>268</v>
      </c>
      <c r="E25" s="22"/>
      <c r="F25" s="22"/>
      <c r="G25" s="22" t="s">
        <v>184</v>
      </c>
      <c r="H25" s="31">
        <v>0.95</v>
      </c>
      <c r="I25" s="4">
        <v>3</v>
      </c>
      <c r="J25" s="4"/>
      <c r="K25" s="4">
        <v>3</v>
      </c>
      <c r="L25" s="4"/>
      <c r="M25" s="4"/>
      <c r="N25" s="4"/>
      <c r="O25" s="34"/>
    </row>
    <row r="26" s="29" customFormat="1" ht="15.9" customHeight="1" spans="1:15">
      <c r="A26" s="4"/>
      <c r="B26" s="4"/>
      <c r="C26" s="4"/>
      <c r="D26" s="22" t="s">
        <v>269</v>
      </c>
      <c r="E26" s="22"/>
      <c r="F26" s="22"/>
      <c r="G26" s="22" t="s">
        <v>184</v>
      </c>
      <c r="H26" s="31">
        <v>1</v>
      </c>
      <c r="I26" s="4">
        <v>3</v>
      </c>
      <c r="J26" s="4"/>
      <c r="K26" s="4">
        <v>3</v>
      </c>
      <c r="L26" s="4"/>
      <c r="M26" s="4"/>
      <c r="N26" s="4"/>
      <c r="O26" s="34"/>
    </row>
    <row r="27" s="29" customFormat="1" ht="15.9" customHeight="1" spans="1:15">
      <c r="A27" s="4"/>
      <c r="B27" s="4"/>
      <c r="C27" s="4"/>
      <c r="D27" s="22" t="s">
        <v>270</v>
      </c>
      <c r="E27" s="22"/>
      <c r="F27" s="22"/>
      <c r="G27" s="22" t="s">
        <v>184</v>
      </c>
      <c r="H27" s="31">
        <v>1</v>
      </c>
      <c r="I27" s="4">
        <v>4</v>
      </c>
      <c r="J27" s="4"/>
      <c r="K27" s="4">
        <v>4</v>
      </c>
      <c r="L27" s="4"/>
      <c r="M27" s="4"/>
      <c r="N27" s="4"/>
      <c r="O27" s="34"/>
    </row>
    <row r="28" s="29" customFormat="1" ht="15.9" customHeight="1" spans="1:15">
      <c r="A28" s="22" t="s">
        <v>65</v>
      </c>
      <c r="B28" s="22"/>
      <c r="C28" s="22"/>
      <c r="D28" s="22"/>
      <c r="E28" s="22"/>
      <c r="F28" s="22"/>
      <c r="G28" s="22"/>
      <c r="H28" s="22"/>
      <c r="I28" s="22">
        <f>SUM(I14:J27)+J6</f>
        <v>100</v>
      </c>
      <c r="J28" s="22"/>
      <c r="K28" s="4">
        <v>100</v>
      </c>
      <c r="L28" s="4"/>
      <c r="M28" s="30"/>
      <c r="N28" s="30"/>
      <c r="O28" s="34"/>
    </row>
    <row r="29" s="29" customFormat="1" spans="15:15">
      <c r="O29" s="35"/>
    </row>
    <row r="30" s="29" customFormat="1" spans="15:15">
      <c r="O30" s="35"/>
    </row>
  </sheetData>
  <mergeCells count="11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A10:A11"/>
    <mergeCell ref="A12:A27"/>
    <mergeCell ref="B12:B13"/>
    <mergeCell ref="B14:B22"/>
    <mergeCell ref="B23:B24"/>
    <mergeCell ref="B25:B27"/>
    <mergeCell ref="C12:C13"/>
    <mergeCell ref="C14:C15"/>
    <mergeCell ref="C16:C18"/>
    <mergeCell ref="C19:C21"/>
    <mergeCell ref="C25:C27"/>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
  <sheetViews>
    <sheetView tabSelected="1" workbookViewId="0">
      <selection activeCell="C5" sqref="C5:D5"/>
    </sheetView>
  </sheetViews>
  <sheetFormatPr defaultColWidth="9" defaultRowHeight="13.5"/>
  <cols>
    <col min="1" max="2" width="4.65833333333333" style="1" customWidth="1"/>
    <col min="3" max="3" width="9.44166666666667" style="1" customWidth="1"/>
    <col min="4" max="4" width="7.44166666666667" style="1" customWidth="1"/>
    <col min="5" max="5" width="10.3333333333333" style="1" customWidth="1"/>
    <col min="6" max="6" width="11.1083333333333" style="1" customWidth="1"/>
    <col min="7" max="8" width="14.4416666666667"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271</v>
      </c>
      <c r="D3" s="4"/>
      <c r="E3" s="4"/>
      <c r="F3" s="4"/>
      <c r="G3" s="4"/>
      <c r="H3" s="4"/>
      <c r="I3" s="4"/>
      <c r="J3" s="4"/>
      <c r="K3" s="4"/>
      <c r="L3" s="4"/>
      <c r="M3" s="4"/>
      <c r="N3" s="4"/>
      <c r="O3" s="24"/>
    </row>
    <row r="4" s="1" customFormat="1" ht="15.9" customHeight="1" spans="1:15">
      <c r="A4" s="4" t="s">
        <v>4</v>
      </c>
      <c r="B4" s="4"/>
      <c r="C4" s="5" t="s">
        <v>5</v>
      </c>
      <c r="D4" s="5"/>
      <c r="E4" s="5"/>
      <c r="F4" s="5"/>
      <c r="G4" s="5"/>
      <c r="H4" s="4" t="s">
        <v>6</v>
      </c>
      <c r="I4" s="4"/>
      <c r="J4" s="4" t="s">
        <v>272</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60</v>
      </c>
      <c r="F6" s="11">
        <v>60</v>
      </c>
      <c r="G6" s="11"/>
      <c r="H6" s="11">
        <v>57.34</v>
      </c>
      <c r="I6" s="11"/>
      <c r="J6" s="4">
        <v>10</v>
      </c>
      <c r="K6" s="4"/>
      <c r="L6" s="25">
        <f t="shared" ref="L6:L9" si="0">IFERROR(H6/F6,"")</f>
        <v>0.955666666666667</v>
      </c>
      <c r="M6" s="25"/>
      <c r="N6" s="4">
        <f>IFERROR(L6*J6,"")</f>
        <v>9.55666666666667</v>
      </c>
      <c r="O6" s="26"/>
    </row>
    <row r="7" s="1" customFormat="1" ht="15.9" customHeight="1" spans="1:15">
      <c r="A7" s="8"/>
      <c r="B7" s="9"/>
      <c r="C7" s="4" t="s">
        <v>16</v>
      </c>
      <c r="D7" s="4"/>
      <c r="E7" s="11">
        <v>60</v>
      </c>
      <c r="F7" s="11">
        <v>60</v>
      </c>
      <c r="G7" s="11"/>
      <c r="H7" s="11">
        <v>57.34</v>
      </c>
      <c r="I7" s="11"/>
      <c r="J7" s="4" t="s">
        <v>17</v>
      </c>
      <c r="K7" s="4"/>
      <c r="L7" s="25">
        <f t="shared" si="0"/>
        <v>0.955666666666667</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273</v>
      </c>
      <c r="C11" s="16"/>
      <c r="D11" s="16"/>
      <c r="E11" s="16"/>
      <c r="F11" s="16"/>
      <c r="G11" s="16"/>
      <c r="H11" s="17" t="s">
        <v>274</v>
      </c>
      <c r="I11" s="17"/>
      <c r="J11" s="17"/>
      <c r="K11" s="17"/>
      <c r="L11" s="17"/>
      <c r="M11" s="17"/>
      <c r="N11" s="17"/>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4.05" customHeight="1" spans="1:15">
      <c r="A14" s="4"/>
      <c r="B14" s="4" t="s">
        <v>32</v>
      </c>
      <c r="C14" s="4" t="s">
        <v>33</v>
      </c>
      <c r="D14" s="18" t="s">
        <v>275</v>
      </c>
      <c r="E14" s="18"/>
      <c r="F14" s="18"/>
      <c r="G14" s="19" t="s">
        <v>276</v>
      </c>
      <c r="H14" s="4" t="s">
        <v>277</v>
      </c>
      <c r="I14" s="4">
        <v>5</v>
      </c>
      <c r="J14" s="4"/>
      <c r="K14" s="4">
        <v>4.6</v>
      </c>
      <c r="L14" s="4"/>
      <c r="M14" s="4"/>
      <c r="N14" s="4"/>
      <c r="O14" s="24"/>
    </row>
    <row r="15" s="1" customFormat="1" ht="24.05" customHeight="1" spans="1:15">
      <c r="A15" s="4"/>
      <c r="B15" s="4"/>
      <c r="C15" s="4"/>
      <c r="D15" s="18" t="s">
        <v>278</v>
      </c>
      <c r="E15" s="18"/>
      <c r="F15" s="18"/>
      <c r="G15" s="19" t="s">
        <v>279</v>
      </c>
      <c r="H15" s="4" t="s">
        <v>280</v>
      </c>
      <c r="I15" s="4">
        <v>5</v>
      </c>
      <c r="J15" s="4"/>
      <c r="K15" s="4">
        <v>5</v>
      </c>
      <c r="L15" s="4"/>
      <c r="M15" s="4"/>
      <c r="N15" s="4"/>
      <c r="O15" s="24"/>
    </row>
    <row r="16" s="1" customFormat="1" ht="24.05" customHeight="1" spans="1:15">
      <c r="A16" s="4"/>
      <c r="B16" s="4"/>
      <c r="C16" s="4"/>
      <c r="D16" s="18" t="s">
        <v>281</v>
      </c>
      <c r="E16" s="18"/>
      <c r="F16" s="18"/>
      <c r="G16" s="19" t="s">
        <v>279</v>
      </c>
      <c r="H16" s="4" t="s">
        <v>280</v>
      </c>
      <c r="I16" s="4">
        <v>4</v>
      </c>
      <c r="J16" s="4"/>
      <c r="K16" s="4">
        <v>4</v>
      </c>
      <c r="L16" s="4"/>
      <c r="M16" s="4"/>
      <c r="N16" s="4"/>
      <c r="O16" s="24"/>
    </row>
    <row r="17" s="1" customFormat="1" ht="24.05" customHeight="1" spans="1:15">
      <c r="A17" s="4"/>
      <c r="B17" s="4"/>
      <c r="C17" s="4"/>
      <c r="D17" s="18" t="s">
        <v>282</v>
      </c>
      <c r="E17" s="18"/>
      <c r="F17" s="18"/>
      <c r="G17" s="19" t="s">
        <v>283</v>
      </c>
      <c r="H17" s="4" t="s">
        <v>284</v>
      </c>
      <c r="I17" s="4">
        <v>4</v>
      </c>
      <c r="J17" s="4"/>
      <c r="K17" s="4">
        <v>4</v>
      </c>
      <c r="L17" s="4"/>
      <c r="M17" s="4"/>
      <c r="N17" s="4"/>
      <c r="O17" s="24"/>
    </row>
    <row r="18" s="1" customFormat="1" ht="24.05" customHeight="1" spans="1:15">
      <c r="A18" s="4"/>
      <c r="B18" s="4"/>
      <c r="C18" s="4"/>
      <c r="D18" s="18" t="s">
        <v>285</v>
      </c>
      <c r="E18" s="18"/>
      <c r="F18" s="18"/>
      <c r="G18" s="19" t="s">
        <v>286</v>
      </c>
      <c r="H18" s="4" t="s">
        <v>287</v>
      </c>
      <c r="I18" s="4">
        <v>4</v>
      </c>
      <c r="J18" s="4"/>
      <c r="K18" s="4">
        <v>4</v>
      </c>
      <c r="L18" s="4"/>
      <c r="M18" s="4"/>
      <c r="N18" s="4"/>
      <c r="O18" s="24"/>
    </row>
    <row r="19" s="1" customFormat="1" ht="24.05" customHeight="1" spans="1:15">
      <c r="A19" s="4"/>
      <c r="B19" s="4"/>
      <c r="C19" s="4" t="s">
        <v>36</v>
      </c>
      <c r="D19" s="18" t="s">
        <v>288</v>
      </c>
      <c r="E19" s="18"/>
      <c r="F19" s="18"/>
      <c r="G19" s="20">
        <v>1</v>
      </c>
      <c r="H19" s="20">
        <v>1</v>
      </c>
      <c r="I19" s="4">
        <v>4</v>
      </c>
      <c r="J19" s="4"/>
      <c r="K19" s="4">
        <v>4</v>
      </c>
      <c r="L19" s="4"/>
      <c r="M19" s="4"/>
      <c r="N19" s="4"/>
      <c r="O19" s="24"/>
    </row>
    <row r="20" s="1" customFormat="1" ht="24.05" customHeight="1" spans="1:15">
      <c r="A20" s="4"/>
      <c r="B20" s="4"/>
      <c r="C20" s="4"/>
      <c r="D20" s="18" t="s">
        <v>289</v>
      </c>
      <c r="E20" s="18"/>
      <c r="F20" s="18"/>
      <c r="G20" s="20">
        <v>1</v>
      </c>
      <c r="H20" s="20">
        <v>1</v>
      </c>
      <c r="I20" s="4">
        <v>4</v>
      </c>
      <c r="J20" s="4"/>
      <c r="K20" s="4">
        <v>4</v>
      </c>
      <c r="L20" s="4"/>
      <c r="M20" s="4"/>
      <c r="N20" s="4"/>
      <c r="O20" s="24"/>
    </row>
    <row r="21" s="1" customFormat="1" ht="24.05" customHeight="1" spans="1:15">
      <c r="A21" s="4"/>
      <c r="B21" s="4"/>
      <c r="C21" s="4"/>
      <c r="D21" s="18" t="s">
        <v>290</v>
      </c>
      <c r="E21" s="18"/>
      <c r="F21" s="18"/>
      <c r="G21" s="19" t="s">
        <v>40</v>
      </c>
      <c r="H21" s="21">
        <v>0.96</v>
      </c>
      <c r="I21" s="4">
        <v>4</v>
      </c>
      <c r="J21" s="4"/>
      <c r="K21" s="4">
        <v>4</v>
      </c>
      <c r="L21" s="4"/>
      <c r="M21" s="4"/>
      <c r="N21" s="4"/>
      <c r="O21" s="24"/>
    </row>
    <row r="22" s="1" customFormat="1" ht="24.05" customHeight="1" spans="1:15">
      <c r="A22" s="4"/>
      <c r="B22" s="4"/>
      <c r="C22" s="4"/>
      <c r="D22" s="18" t="s">
        <v>140</v>
      </c>
      <c r="E22" s="18"/>
      <c r="F22" s="18"/>
      <c r="G22" s="20">
        <v>1</v>
      </c>
      <c r="H22" s="20">
        <v>1</v>
      </c>
      <c r="I22" s="4">
        <v>4</v>
      </c>
      <c r="J22" s="4"/>
      <c r="K22" s="4">
        <v>4</v>
      </c>
      <c r="L22" s="4"/>
      <c r="M22" s="4"/>
      <c r="N22" s="4"/>
      <c r="O22" s="24"/>
    </row>
    <row r="23" s="1" customFormat="1" ht="24.05" customHeight="1" spans="1:15">
      <c r="A23" s="4"/>
      <c r="B23" s="4"/>
      <c r="C23" s="4"/>
      <c r="D23" s="18" t="s">
        <v>74</v>
      </c>
      <c r="E23" s="18"/>
      <c r="F23" s="18"/>
      <c r="G23" s="20">
        <v>1</v>
      </c>
      <c r="H23" s="20">
        <v>1</v>
      </c>
      <c r="I23" s="4">
        <v>4</v>
      </c>
      <c r="J23" s="4"/>
      <c r="K23" s="4">
        <v>4</v>
      </c>
      <c r="L23" s="4"/>
      <c r="M23" s="4"/>
      <c r="N23" s="4"/>
      <c r="O23" s="24"/>
    </row>
    <row r="24" s="1" customFormat="1" ht="27.1" customHeight="1" spans="1:15">
      <c r="A24" s="4"/>
      <c r="B24" s="4"/>
      <c r="C24" s="4" t="s">
        <v>41</v>
      </c>
      <c r="D24" s="18" t="s">
        <v>141</v>
      </c>
      <c r="E24" s="18"/>
      <c r="F24" s="18"/>
      <c r="G24" s="19" t="s">
        <v>142</v>
      </c>
      <c r="H24" s="19" t="s">
        <v>142</v>
      </c>
      <c r="I24" s="4">
        <v>4</v>
      </c>
      <c r="J24" s="4"/>
      <c r="K24" s="4">
        <v>4</v>
      </c>
      <c r="L24" s="4"/>
      <c r="M24" s="4"/>
      <c r="N24" s="4"/>
      <c r="O24" s="24"/>
    </row>
    <row r="25" s="1" customFormat="1" ht="24.05" customHeight="1" spans="1:15">
      <c r="A25" s="4"/>
      <c r="B25" s="4"/>
      <c r="C25" s="4" t="s">
        <v>46</v>
      </c>
      <c r="D25" s="18" t="s">
        <v>291</v>
      </c>
      <c r="E25" s="18"/>
      <c r="F25" s="18"/>
      <c r="G25" s="19" t="s">
        <v>292</v>
      </c>
      <c r="H25" s="4" t="s">
        <v>293</v>
      </c>
      <c r="I25" s="4">
        <v>4</v>
      </c>
      <c r="J25" s="4"/>
      <c r="K25" s="4">
        <v>3.82</v>
      </c>
      <c r="L25" s="4"/>
      <c r="M25" s="4"/>
      <c r="N25" s="4"/>
      <c r="O25" s="28"/>
    </row>
    <row r="26" s="1" customFormat="1" ht="24.05" customHeight="1" spans="1:15">
      <c r="A26" s="4"/>
      <c r="B26" s="4" t="s">
        <v>49</v>
      </c>
      <c r="C26" s="4" t="s">
        <v>53</v>
      </c>
      <c r="D26" s="18" t="s">
        <v>294</v>
      </c>
      <c r="E26" s="18"/>
      <c r="F26" s="18"/>
      <c r="G26" s="19" t="s">
        <v>125</v>
      </c>
      <c r="H26" s="21">
        <v>0.95</v>
      </c>
      <c r="I26" s="4">
        <v>10</v>
      </c>
      <c r="J26" s="4"/>
      <c r="K26" s="4">
        <v>9.5</v>
      </c>
      <c r="L26" s="4"/>
      <c r="M26" s="4"/>
      <c r="N26" s="4"/>
      <c r="O26" s="24"/>
    </row>
    <row r="27" s="1" customFormat="1" ht="24.05" customHeight="1" spans="1:15">
      <c r="A27" s="4"/>
      <c r="B27" s="4"/>
      <c r="C27" s="4" t="s">
        <v>59</v>
      </c>
      <c r="D27" s="18" t="s">
        <v>146</v>
      </c>
      <c r="E27" s="18"/>
      <c r="F27" s="18"/>
      <c r="G27" s="19" t="s">
        <v>61</v>
      </c>
      <c r="H27" s="21">
        <v>1</v>
      </c>
      <c r="I27" s="4">
        <v>10</v>
      </c>
      <c r="J27" s="4"/>
      <c r="K27" s="4">
        <v>10</v>
      </c>
      <c r="L27" s="4"/>
      <c r="M27" s="4"/>
      <c r="N27" s="4"/>
      <c r="O27" s="24"/>
    </row>
    <row r="28" s="1" customFormat="1" ht="24.05" customHeight="1" spans="1:15">
      <c r="A28" s="4"/>
      <c r="B28" s="4"/>
      <c r="C28" s="4"/>
      <c r="D28" s="18" t="s">
        <v>147</v>
      </c>
      <c r="E28" s="18"/>
      <c r="F28" s="18"/>
      <c r="G28" s="19" t="s">
        <v>109</v>
      </c>
      <c r="H28" s="4" t="s">
        <v>109</v>
      </c>
      <c r="I28" s="4">
        <v>10</v>
      </c>
      <c r="J28" s="4"/>
      <c r="K28" s="4">
        <v>10</v>
      </c>
      <c r="L28" s="4"/>
      <c r="M28" s="4"/>
      <c r="N28" s="4"/>
      <c r="O28" s="24"/>
    </row>
    <row r="29" s="1" customFormat="1" ht="24.05" customHeight="1" spans="1:15">
      <c r="A29" s="4"/>
      <c r="B29" s="4" t="s">
        <v>62</v>
      </c>
      <c r="C29" s="4" t="s">
        <v>63</v>
      </c>
      <c r="D29" s="18" t="s">
        <v>148</v>
      </c>
      <c r="E29" s="18"/>
      <c r="F29" s="18"/>
      <c r="G29" s="19" t="s">
        <v>40</v>
      </c>
      <c r="H29" s="21">
        <v>0.95</v>
      </c>
      <c r="I29" s="4">
        <v>10</v>
      </c>
      <c r="J29" s="4"/>
      <c r="K29" s="4">
        <v>10</v>
      </c>
      <c r="L29" s="4"/>
      <c r="M29" s="4"/>
      <c r="N29" s="4"/>
      <c r="O29" s="24"/>
    </row>
    <row r="30" s="1" customFormat="1" ht="15.9" customHeight="1" spans="1:15">
      <c r="A30" s="22" t="s">
        <v>65</v>
      </c>
      <c r="B30" s="22"/>
      <c r="C30" s="22"/>
      <c r="D30" s="22"/>
      <c r="E30" s="22"/>
      <c r="F30" s="22"/>
      <c r="G30" s="22"/>
      <c r="H30" s="22"/>
      <c r="I30" s="22">
        <f>SUM(I14:J29)+J6</f>
        <v>100</v>
      </c>
      <c r="J30" s="22"/>
      <c r="K30" s="4">
        <v>98.47</v>
      </c>
      <c r="L30" s="4"/>
      <c r="M30" s="15"/>
      <c r="N30" s="15"/>
      <c r="O30" s="24"/>
    </row>
    <row r="31" s="1" customFormat="1" spans="15:15">
      <c r="O31" s="27"/>
    </row>
    <row r="32" s="1" customFormat="1" spans="15:15">
      <c r="O32" s="27"/>
    </row>
  </sheetData>
  <mergeCells count="12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A10:A11"/>
    <mergeCell ref="A12:A29"/>
    <mergeCell ref="B12:B13"/>
    <mergeCell ref="B14:B25"/>
    <mergeCell ref="B26:B28"/>
    <mergeCell ref="C12:C13"/>
    <mergeCell ref="C14:C18"/>
    <mergeCell ref="C19:C23"/>
    <mergeCell ref="C27:C28"/>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C3" sqref="C3:N3"/>
    </sheetView>
  </sheetViews>
  <sheetFormatPr defaultColWidth="9" defaultRowHeight="13.5"/>
  <cols>
    <col min="1" max="2" width="5.775" style="1" customWidth="1"/>
    <col min="3" max="3" width="9.44166666666667" style="1" customWidth="1"/>
    <col min="4" max="4" width="7.44166666666667" style="1" customWidth="1"/>
    <col min="5" max="5" width="11.225" style="1" customWidth="1"/>
    <col min="6" max="6" width="5.89166666666667" style="1" customWidth="1"/>
    <col min="7" max="8" width="15.6666666666667"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66</v>
      </c>
      <c r="D3" s="4"/>
      <c r="E3" s="4"/>
      <c r="F3" s="4"/>
      <c r="G3" s="4"/>
      <c r="H3" s="4"/>
      <c r="I3" s="4"/>
      <c r="J3" s="4"/>
      <c r="K3" s="4"/>
      <c r="L3" s="4"/>
      <c r="M3" s="4"/>
      <c r="N3" s="4"/>
      <c r="O3" s="24"/>
    </row>
    <row r="4" s="1" customFormat="1" ht="15.9" customHeight="1" spans="1:15">
      <c r="A4" s="4" t="s">
        <v>4</v>
      </c>
      <c r="B4" s="4"/>
      <c r="C4" s="5" t="s">
        <v>5</v>
      </c>
      <c r="D4" s="5"/>
      <c r="E4" s="5"/>
      <c r="F4" s="5"/>
      <c r="G4" s="5"/>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392</v>
      </c>
      <c r="F6" s="11">
        <v>392</v>
      </c>
      <c r="G6" s="11"/>
      <c r="H6" s="11">
        <v>392</v>
      </c>
      <c r="I6" s="11"/>
      <c r="J6" s="4">
        <v>10</v>
      </c>
      <c r="K6" s="4"/>
      <c r="L6" s="25">
        <f t="shared" ref="L6:L9" si="0">IFERROR(H6/F6,"")</f>
        <v>1</v>
      </c>
      <c r="M6" s="25"/>
      <c r="N6" s="4">
        <f>IFERROR(L6*J6,"")</f>
        <v>10</v>
      </c>
      <c r="O6" s="26"/>
    </row>
    <row r="7" s="1" customFormat="1" ht="15.9" customHeight="1" spans="1:15">
      <c r="A7" s="8"/>
      <c r="B7" s="9"/>
      <c r="C7" s="4" t="s">
        <v>16</v>
      </c>
      <c r="D7" s="4"/>
      <c r="E7" s="11">
        <v>392</v>
      </c>
      <c r="F7" s="11">
        <v>392</v>
      </c>
      <c r="G7" s="11"/>
      <c r="H7" s="11">
        <v>392</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68</v>
      </c>
      <c r="C11" s="16"/>
      <c r="D11" s="16"/>
      <c r="E11" s="16"/>
      <c r="F11" s="16"/>
      <c r="G11" s="16"/>
      <c r="H11" s="4" t="s">
        <v>69</v>
      </c>
      <c r="I11" s="4"/>
      <c r="J11" s="4"/>
      <c r="K11" s="4"/>
      <c r="L11" s="4"/>
      <c r="M11" s="4"/>
      <c r="N11" s="4"/>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34.95" customHeight="1" spans="1:15">
      <c r="A14" s="4"/>
      <c r="B14" s="4" t="s">
        <v>32</v>
      </c>
      <c r="C14" s="4" t="s">
        <v>33</v>
      </c>
      <c r="D14" s="18" t="s">
        <v>70</v>
      </c>
      <c r="E14" s="18"/>
      <c r="F14" s="18"/>
      <c r="G14" s="41" t="s">
        <v>71</v>
      </c>
      <c r="H14" s="41" t="s">
        <v>71</v>
      </c>
      <c r="I14" s="4">
        <v>7</v>
      </c>
      <c r="J14" s="4"/>
      <c r="K14" s="4">
        <v>7</v>
      </c>
      <c r="L14" s="4"/>
      <c r="M14" s="4"/>
      <c r="N14" s="4"/>
      <c r="O14" s="24"/>
    </row>
    <row r="15" s="1" customFormat="1" ht="34.95" customHeight="1" spans="1:15">
      <c r="A15" s="4"/>
      <c r="B15" s="4"/>
      <c r="C15" s="4"/>
      <c r="D15" s="18" t="s">
        <v>72</v>
      </c>
      <c r="E15" s="18"/>
      <c r="F15" s="18"/>
      <c r="G15" s="41" t="s">
        <v>73</v>
      </c>
      <c r="H15" s="41" t="s">
        <v>73</v>
      </c>
      <c r="I15" s="4">
        <v>7</v>
      </c>
      <c r="J15" s="4"/>
      <c r="K15" s="4">
        <v>7</v>
      </c>
      <c r="L15" s="4"/>
      <c r="M15" s="4"/>
      <c r="N15" s="4"/>
      <c r="O15" s="24"/>
    </row>
    <row r="16" s="1" customFormat="1" ht="34.95" customHeight="1" spans="1:15">
      <c r="A16" s="4"/>
      <c r="B16" s="4"/>
      <c r="C16" s="4" t="s">
        <v>36</v>
      </c>
      <c r="D16" s="18" t="s">
        <v>74</v>
      </c>
      <c r="E16" s="18"/>
      <c r="F16" s="18"/>
      <c r="G16" s="57">
        <v>1</v>
      </c>
      <c r="H16" s="57">
        <v>1</v>
      </c>
      <c r="I16" s="4">
        <v>6</v>
      </c>
      <c r="J16" s="4"/>
      <c r="K16" s="4">
        <v>6</v>
      </c>
      <c r="L16" s="4"/>
      <c r="M16" s="4"/>
      <c r="N16" s="4"/>
      <c r="O16" s="24"/>
    </row>
    <row r="17" s="1" customFormat="1" ht="34.95" customHeight="1" spans="1:15">
      <c r="A17" s="4"/>
      <c r="B17" s="4"/>
      <c r="C17" s="4"/>
      <c r="D17" s="18" t="s">
        <v>75</v>
      </c>
      <c r="E17" s="18"/>
      <c r="F17" s="18"/>
      <c r="G17" s="57">
        <v>1</v>
      </c>
      <c r="H17" s="57">
        <v>1</v>
      </c>
      <c r="I17" s="4">
        <v>6</v>
      </c>
      <c r="J17" s="4"/>
      <c r="K17" s="4">
        <v>6</v>
      </c>
      <c r="L17" s="4"/>
      <c r="M17" s="4"/>
      <c r="N17" s="4"/>
      <c r="O17" s="24"/>
    </row>
    <row r="18" s="1" customFormat="1" ht="34.95" customHeight="1" spans="1:15">
      <c r="A18" s="4"/>
      <c r="B18" s="4"/>
      <c r="C18" s="4" t="s">
        <v>41</v>
      </c>
      <c r="D18" s="18" t="s">
        <v>42</v>
      </c>
      <c r="E18" s="18"/>
      <c r="F18" s="18"/>
      <c r="G18" s="41" t="s">
        <v>76</v>
      </c>
      <c r="H18" s="41" t="s">
        <v>76</v>
      </c>
      <c r="I18" s="4">
        <v>6</v>
      </c>
      <c r="J18" s="4"/>
      <c r="K18" s="4">
        <v>6</v>
      </c>
      <c r="L18" s="4"/>
      <c r="M18" s="4"/>
      <c r="N18" s="4"/>
      <c r="O18" s="24"/>
    </row>
    <row r="19" s="1" customFormat="1" ht="34.95" customHeight="1" spans="1:15">
      <c r="A19" s="4"/>
      <c r="B19" s="4"/>
      <c r="C19" s="4"/>
      <c r="D19" s="18" t="s">
        <v>44</v>
      </c>
      <c r="E19" s="18"/>
      <c r="F19" s="18"/>
      <c r="G19" s="62">
        <v>44134</v>
      </c>
      <c r="H19" s="62">
        <v>44134</v>
      </c>
      <c r="I19" s="4">
        <v>6</v>
      </c>
      <c r="J19" s="4"/>
      <c r="K19" s="4">
        <v>6</v>
      </c>
      <c r="L19" s="4"/>
      <c r="M19" s="4"/>
      <c r="N19" s="4"/>
      <c r="O19" s="24"/>
    </row>
    <row r="20" s="1" customFormat="1" ht="34.95" customHeight="1" spans="1:15">
      <c r="A20" s="4"/>
      <c r="B20" s="4"/>
      <c r="C20" s="4"/>
      <c r="D20" s="18" t="s">
        <v>77</v>
      </c>
      <c r="E20" s="18"/>
      <c r="F20" s="18"/>
      <c r="G20" s="57">
        <v>1</v>
      </c>
      <c r="H20" s="57">
        <v>1</v>
      </c>
      <c r="I20" s="4">
        <v>6</v>
      </c>
      <c r="J20" s="4"/>
      <c r="K20" s="4">
        <v>6</v>
      </c>
      <c r="L20" s="4"/>
      <c r="M20" s="4"/>
      <c r="N20" s="4"/>
      <c r="O20" s="28"/>
    </row>
    <row r="21" s="1" customFormat="1" ht="34.95" customHeight="1" spans="1:15">
      <c r="A21" s="4"/>
      <c r="B21" s="4"/>
      <c r="C21" s="4" t="s">
        <v>46</v>
      </c>
      <c r="D21" s="18" t="s">
        <v>78</v>
      </c>
      <c r="E21" s="18"/>
      <c r="F21" s="18"/>
      <c r="G21" s="58" t="s">
        <v>79</v>
      </c>
      <c r="H21" s="58" t="s">
        <v>79</v>
      </c>
      <c r="I21" s="4">
        <v>6</v>
      </c>
      <c r="J21" s="4"/>
      <c r="K21" s="4">
        <v>6</v>
      </c>
      <c r="L21" s="4"/>
      <c r="M21" s="4"/>
      <c r="N21" s="4"/>
      <c r="O21" s="28"/>
    </row>
    <row r="22" s="1" customFormat="1" ht="34.95" customHeight="1" spans="1:15">
      <c r="A22" s="4"/>
      <c r="B22" s="4" t="s">
        <v>49</v>
      </c>
      <c r="C22" s="4" t="s">
        <v>53</v>
      </c>
      <c r="D22" s="18" t="s">
        <v>80</v>
      </c>
      <c r="E22" s="18"/>
      <c r="F22" s="18"/>
      <c r="G22" s="41" t="s">
        <v>81</v>
      </c>
      <c r="H22" s="57">
        <v>0.9</v>
      </c>
      <c r="I22" s="4">
        <v>15</v>
      </c>
      <c r="J22" s="4"/>
      <c r="K22" s="4">
        <v>13.5</v>
      </c>
      <c r="L22" s="4"/>
      <c r="M22" s="4"/>
      <c r="N22" s="4"/>
      <c r="O22" s="24"/>
    </row>
    <row r="23" s="1" customFormat="1" ht="34.95" customHeight="1" spans="1:15">
      <c r="A23" s="4"/>
      <c r="B23" s="4"/>
      <c r="C23" s="4" t="s">
        <v>59</v>
      </c>
      <c r="D23" s="18" t="s">
        <v>82</v>
      </c>
      <c r="E23" s="18"/>
      <c r="F23" s="18"/>
      <c r="G23" s="41" t="s">
        <v>83</v>
      </c>
      <c r="H23" s="57" t="s">
        <v>84</v>
      </c>
      <c r="I23" s="4">
        <v>15</v>
      </c>
      <c r="J23" s="4"/>
      <c r="K23" s="4">
        <v>15</v>
      </c>
      <c r="L23" s="4"/>
      <c r="M23" s="4"/>
      <c r="N23" s="4"/>
      <c r="O23" s="24"/>
    </row>
    <row r="24" s="1" customFormat="1" ht="34.95" customHeight="1" spans="1:15">
      <c r="A24" s="4"/>
      <c r="B24" s="4" t="s">
        <v>62</v>
      </c>
      <c r="C24" s="4" t="s">
        <v>63</v>
      </c>
      <c r="D24" s="18" t="s">
        <v>85</v>
      </c>
      <c r="E24" s="18"/>
      <c r="F24" s="18"/>
      <c r="G24" s="41" t="s">
        <v>40</v>
      </c>
      <c r="H24" s="57">
        <v>0.95</v>
      </c>
      <c r="I24" s="4">
        <v>10</v>
      </c>
      <c r="J24" s="4"/>
      <c r="K24" s="4">
        <v>10</v>
      </c>
      <c r="L24" s="4"/>
      <c r="M24" s="4"/>
      <c r="N24" s="4"/>
      <c r="O24" s="24"/>
    </row>
    <row r="25" s="1" customFormat="1" ht="27.1" customHeight="1" spans="1:15">
      <c r="A25" s="22" t="s">
        <v>65</v>
      </c>
      <c r="B25" s="22"/>
      <c r="C25" s="22"/>
      <c r="D25" s="22"/>
      <c r="E25" s="22"/>
      <c r="F25" s="22"/>
      <c r="G25" s="22"/>
      <c r="H25" s="22"/>
      <c r="I25" s="22">
        <f>SUM(I14:J24)+J6</f>
        <v>100</v>
      </c>
      <c r="J25" s="22"/>
      <c r="K25" s="4">
        <v>98.5</v>
      </c>
      <c r="L25" s="4"/>
      <c r="M25" s="15"/>
      <c r="N25" s="15"/>
      <c r="O25" s="24"/>
    </row>
    <row r="26" s="1" customFormat="1" spans="15:15">
      <c r="O26" s="27"/>
    </row>
    <row r="27" s="1" customFormat="1" spans="15:15">
      <c r="O27" s="27"/>
    </row>
  </sheetData>
  <mergeCells count="10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21"/>
    <mergeCell ref="B22:B23"/>
    <mergeCell ref="C12:C13"/>
    <mergeCell ref="C14:C15"/>
    <mergeCell ref="C16:C17"/>
    <mergeCell ref="C18:C20"/>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C3" sqref="C3:N3"/>
    </sheetView>
  </sheetViews>
  <sheetFormatPr defaultColWidth="9" defaultRowHeight="13.5"/>
  <cols>
    <col min="1" max="2" width="6.33333333333333" style="1" customWidth="1"/>
    <col min="3" max="3" width="9.44166666666667" style="1" customWidth="1"/>
    <col min="4" max="4" width="7.44166666666667" style="1" customWidth="1"/>
    <col min="5" max="5" width="10.3333333333333" style="1" customWidth="1"/>
    <col min="6" max="6" width="7.89166666666667" style="1" customWidth="1"/>
    <col min="7" max="8" width="14"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86</v>
      </c>
      <c r="D3" s="4"/>
      <c r="E3" s="4"/>
      <c r="F3" s="4"/>
      <c r="G3" s="4"/>
      <c r="H3" s="4"/>
      <c r="I3" s="4"/>
      <c r="J3" s="4"/>
      <c r="K3" s="4"/>
      <c r="L3" s="4"/>
      <c r="M3" s="4"/>
      <c r="N3" s="4"/>
      <c r="O3" s="24"/>
    </row>
    <row r="4" s="1" customFormat="1" ht="15.9" customHeight="1" spans="1:15">
      <c r="A4" s="4" t="s">
        <v>4</v>
      </c>
      <c r="B4" s="4"/>
      <c r="C4" s="5" t="s">
        <v>5</v>
      </c>
      <c r="D4" s="5"/>
      <c r="E4" s="5"/>
      <c r="F4" s="5"/>
      <c r="G4" s="5"/>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78</v>
      </c>
      <c r="F6" s="11">
        <v>78</v>
      </c>
      <c r="G6" s="11"/>
      <c r="H6" s="11">
        <v>78</v>
      </c>
      <c r="I6" s="11"/>
      <c r="J6" s="4">
        <v>10</v>
      </c>
      <c r="K6" s="4"/>
      <c r="L6" s="25">
        <f t="shared" ref="L6:L9" si="0">IFERROR(H6/F6,"")</f>
        <v>1</v>
      </c>
      <c r="M6" s="25"/>
      <c r="N6" s="4">
        <f>IFERROR(L6*J6,"")</f>
        <v>10</v>
      </c>
      <c r="O6" s="26"/>
    </row>
    <row r="7" s="1" customFormat="1" ht="15.9" customHeight="1" spans="1:15">
      <c r="A7" s="8"/>
      <c r="B7" s="9"/>
      <c r="C7" s="4" t="s">
        <v>16</v>
      </c>
      <c r="D7" s="4"/>
      <c r="E7" s="11">
        <v>78</v>
      </c>
      <c r="F7" s="11">
        <v>78</v>
      </c>
      <c r="G7" s="11"/>
      <c r="H7" s="11">
        <v>78</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4" t="s">
        <v>87</v>
      </c>
      <c r="C11" s="4"/>
      <c r="D11" s="4"/>
      <c r="E11" s="4"/>
      <c r="F11" s="4"/>
      <c r="G11" s="4"/>
      <c r="H11" s="4" t="s">
        <v>88</v>
      </c>
      <c r="I11" s="4"/>
      <c r="J11" s="4"/>
      <c r="K11" s="4"/>
      <c r="L11" s="4"/>
      <c r="M11" s="4"/>
      <c r="N11" s="4"/>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32.1" customHeight="1" spans="1:15">
      <c r="A14" s="4"/>
      <c r="B14" s="4" t="s">
        <v>32</v>
      </c>
      <c r="C14" s="4" t="s">
        <v>33</v>
      </c>
      <c r="D14" s="18" t="s">
        <v>89</v>
      </c>
      <c r="E14" s="18"/>
      <c r="F14" s="18"/>
      <c r="G14" s="41" t="s">
        <v>90</v>
      </c>
      <c r="H14" s="41" t="s">
        <v>90</v>
      </c>
      <c r="I14" s="4">
        <v>7</v>
      </c>
      <c r="J14" s="4"/>
      <c r="K14" s="4">
        <v>7</v>
      </c>
      <c r="L14" s="4"/>
      <c r="M14" s="4"/>
      <c r="N14" s="4"/>
      <c r="O14" s="24"/>
    </row>
    <row r="15" s="1" customFormat="1" ht="32.1" customHeight="1" spans="1:15">
      <c r="A15" s="4"/>
      <c r="B15" s="4"/>
      <c r="C15" s="4"/>
      <c r="D15" s="53" t="s">
        <v>91</v>
      </c>
      <c r="E15" s="54"/>
      <c r="F15" s="55"/>
      <c r="G15" s="41" t="s">
        <v>71</v>
      </c>
      <c r="H15" s="41" t="s">
        <v>71</v>
      </c>
      <c r="I15" s="48">
        <v>7</v>
      </c>
      <c r="J15" s="49"/>
      <c r="K15" s="48">
        <v>7</v>
      </c>
      <c r="L15" s="49"/>
      <c r="M15" s="48"/>
      <c r="N15" s="49"/>
      <c r="O15" s="24"/>
    </row>
    <row r="16" s="1" customFormat="1" ht="32.1" customHeight="1" spans="1:15">
      <c r="A16" s="4"/>
      <c r="B16" s="4"/>
      <c r="C16" s="60" t="s">
        <v>36</v>
      </c>
      <c r="D16" s="53" t="s">
        <v>74</v>
      </c>
      <c r="E16" s="54"/>
      <c r="F16" s="55"/>
      <c r="G16" s="57">
        <v>1</v>
      </c>
      <c r="H16" s="57">
        <v>1</v>
      </c>
      <c r="I16" s="48">
        <v>6</v>
      </c>
      <c r="J16" s="49"/>
      <c r="K16" s="48">
        <v>6</v>
      </c>
      <c r="L16" s="49"/>
      <c r="M16" s="48"/>
      <c r="N16" s="49"/>
      <c r="O16" s="24"/>
    </row>
    <row r="17" s="1" customFormat="1" ht="32.1" customHeight="1" spans="1:15">
      <c r="A17" s="4"/>
      <c r="B17" s="4"/>
      <c r="C17" s="61"/>
      <c r="D17" s="18" t="s">
        <v>92</v>
      </c>
      <c r="E17" s="18"/>
      <c r="F17" s="18"/>
      <c r="G17" s="57">
        <v>1</v>
      </c>
      <c r="H17" s="57">
        <v>1</v>
      </c>
      <c r="I17" s="4">
        <v>6</v>
      </c>
      <c r="J17" s="4"/>
      <c r="K17" s="4">
        <v>6</v>
      </c>
      <c r="L17" s="4"/>
      <c r="M17" s="4"/>
      <c r="N17" s="4"/>
      <c r="O17" s="24"/>
    </row>
    <row r="18" s="1" customFormat="1" ht="32.1" customHeight="1" spans="1:15">
      <c r="A18" s="4"/>
      <c r="B18" s="4"/>
      <c r="C18" s="59" t="s">
        <v>41</v>
      </c>
      <c r="D18" s="18" t="s">
        <v>42</v>
      </c>
      <c r="E18" s="18"/>
      <c r="F18" s="18"/>
      <c r="G18" s="62">
        <v>44043</v>
      </c>
      <c r="H18" s="41" t="s">
        <v>76</v>
      </c>
      <c r="I18" s="4">
        <v>6</v>
      </c>
      <c r="J18" s="4"/>
      <c r="K18" s="4">
        <v>6</v>
      </c>
      <c r="L18" s="4"/>
      <c r="M18" s="4"/>
      <c r="N18" s="4"/>
      <c r="O18" s="24"/>
    </row>
    <row r="19" s="1" customFormat="1" ht="32.1" customHeight="1" spans="1:15">
      <c r="A19" s="4"/>
      <c r="B19" s="4"/>
      <c r="C19" s="60"/>
      <c r="D19" s="18" t="s">
        <v>44</v>
      </c>
      <c r="E19" s="18"/>
      <c r="F19" s="18"/>
      <c r="G19" s="41" t="s">
        <v>93</v>
      </c>
      <c r="H19" s="41" t="s">
        <v>93</v>
      </c>
      <c r="I19" s="4">
        <v>6</v>
      </c>
      <c r="J19" s="4"/>
      <c r="K19" s="4">
        <v>6</v>
      </c>
      <c r="L19" s="4"/>
      <c r="M19" s="4"/>
      <c r="N19" s="4"/>
      <c r="O19" s="24"/>
    </row>
    <row r="20" s="1" customFormat="1" ht="32.1" customHeight="1" spans="1:15">
      <c r="A20" s="4"/>
      <c r="B20" s="4"/>
      <c r="C20" s="61"/>
      <c r="D20" s="53" t="s">
        <v>77</v>
      </c>
      <c r="E20" s="54"/>
      <c r="F20" s="55"/>
      <c r="G20" s="57">
        <v>1</v>
      </c>
      <c r="H20" s="57">
        <v>1</v>
      </c>
      <c r="I20" s="48">
        <v>6</v>
      </c>
      <c r="J20" s="49"/>
      <c r="K20" s="48">
        <v>6</v>
      </c>
      <c r="L20" s="49"/>
      <c r="M20" s="48"/>
      <c r="N20" s="49"/>
      <c r="O20" s="24"/>
    </row>
    <row r="21" s="1" customFormat="1" ht="32.1" customHeight="1" spans="1:15">
      <c r="A21" s="4"/>
      <c r="B21" s="4"/>
      <c r="C21" s="4" t="s">
        <v>46</v>
      </c>
      <c r="D21" s="18" t="s">
        <v>78</v>
      </c>
      <c r="E21" s="18"/>
      <c r="F21" s="18"/>
      <c r="G21" s="58" t="s">
        <v>94</v>
      </c>
      <c r="H21" s="58" t="s">
        <v>94</v>
      </c>
      <c r="I21" s="4">
        <v>6</v>
      </c>
      <c r="J21" s="4"/>
      <c r="K21" s="4">
        <v>6</v>
      </c>
      <c r="L21" s="4"/>
      <c r="M21" s="4"/>
      <c r="N21" s="4"/>
      <c r="O21" s="28"/>
    </row>
    <row r="22" s="1" customFormat="1" ht="32.1" customHeight="1" spans="1:15">
      <c r="A22" s="4"/>
      <c r="B22" s="4" t="s">
        <v>49</v>
      </c>
      <c r="C22" s="4" t="s">
        <v>53</v>
      </c>
      <c r="D22" s="18" t="s">
        <v>95</v>
      </c>
      <c r="E22" s="18"/>
      <c r="F22" s="18"/>
      <c r="G22" s="41" t="s">
        <v>81</v>
      </c>
      <c r="H22" s="57">
        <v>0.95</v>
      </c>
      <c r="I22" s="48">
        <v>15</v>
      </c>
      <c r="J22" s="49"/>
      <c r="K22" s="48">
        <v>14.25</v>
      </c>
      <c r="L22" s="49"/>
      <c r="M22" s="4"/>
      <c r="N22" s="4"/>
      <c r="O22" s="24"/>
    </row>
    <row r="23" s="1" customFormat="1" ht="32.1" customHeight="1" spans="1:15">
      <c r="A23" s="4"/>
      <c r="B23" s="4"/>
      <c r="C23" s="4" t="s">
        <v>59</v>
      </c>
      <c r="D23" s="18" t="s">
        <v>82</v>
      </c>
      <c r="E23" s="18"/>
      <c r="F23" s="18"/>
      <c r="G23" s="41" t="s">
        <v>83</v>
      </c>
      <c r="H23" s="41" t="s">
        <v>84</v>
      </c>
      <c r="I23" s="48">
        <v>15</v>
      </c>
      <c r="J23" s="49"/>
      <c r="K23" s="48">
        <v>15</v>
      </c>
      <c r="L23" s="49"/>
      <c r="M23" s="4"/>
      <c r="N23" s="4"/>
      <c r="O23" s="24"/>
    </row>
    <row r="24" s="1" customFormat="1" ht="41" customHeight="1" spans="1:15">
      <c r="A24" s="4"/>
      <c r="B24" s="4" t="s">
        <v>62</v>
      </c>
      <c r="C24" s="4" t="s">
        <v>63</v>
      </c>
      <c r="D24" s="18" t="s">
        <v>85</v>
      </c>
      <c r="E24" s="18"/>
      <c r="F24" s="18"/>
      <c r="G24" s="41" t="s">
        <v>40</v>
      </c>
      <c r="H24" s="57">
        <v>0.95</v>
      </c>
      <c r="I24" s="48">
        <v>10</v>
      </c>
      <c r="J24" s="49"/>
      <c r="K24" s="48">
        <v>10</v>
      </c>
      <c r="L24" s="49"/>
      <c r="M24" s="4"/>
      <c r="N24" s="4"/>
      <c r="O24" s="24"/>
    </row>
    <row r="25" s="1" customFormat="1" ht="15.9" customHeight="1" spans="1:15">
      <c r="A25" s="22" t="s">
        <v>65</v>
      </c>
      <c r="B25" s="22"/>
      <c r="C25" s="22"/>
      <c r="D25" s="22"/>
      <c r="E25" s="22"/>
      <c r="F25" s="22"/>
      <c r="G25" s="22"/>
      <c r="H25" s="22"/>
      <c r="I25" s="22">
        <f>SUM(I14:J24)+J6</f>
        <v>100</v>
      </c>
      <c r="J25" s="22"/>
      <c r="K25" s="4">
        <v>99.25</v>
      </c>
      <c r="L25" s="4"/>
      <c r="M25" s="15"/>
      <c r="N25" s="15"/>
      <c r="O25" s="24"/>
    </row>
    <row r="26" s="1" customFormat="1" spans="15:15">
      <c r="O26" s="27"/>
    </row>
    <row r="27" s="1" customFormat="1" spans="15:15">
      <c r="O27" s="27"/>
    </row>
  </sheetData>
  <mergeCells count="102">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21"/>
    <mergeCell ref="B22:B23"/>
    <mergeCell ref="C12:C13"/>
    <mergeCell ref="C14:C15"/>
    <mergeCell ref="C16:C17"/>
    <mergeCell ref="C18:C20"/>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workbookViewId="0">
      <selection activeCell="C3" sqref="C3:N3"/>
    </sheetView>
  </sheetViews>
  <sheetFormatPr defaultColWidth="9" defaultRowHeight="13.5"/>
  <cols>
    <col min="1" max="2" width="5" style="1" customWidth="1"/>
    <col min="3" max="3" width="9.44166666666667" style="1" customWidth="1"/>
    <col min="4" max="4" width="7.44166666666667" style="1" customWidth="1"/>
    <col min="5" max="5" width="11.225" style="1" customWidth="1"/>
    <col min="6" max="6" width="7.89166666666667" style="1" customWidth="1"/>
    <col min="7" max="7" width="11.3333333333333" style="1" customWidth="1"/>
    <col min="8" max="8" width="14.225"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96</v>
      </c>
      <c r="D3" s="4"/>
      <c r="E3" s="4"/>
      <c r="F3" s="4"/>
      <c r="G3" s="4"/>
      <c r="H3" s="4"/>
      <c r="I3" s="4"/>
      <c r="J3" s="4"/>
      <c r="K3" s="4"/>
      <c r="L3" s="4"/>
      <c r="M3" s="4"/>
      <c r="N3" s="4"/>
      <c r="O3" s="24"/>
    </row>
    <row r="4" s="1" customFormat="1" ht="15.9" customHeight="1" spans="1:15">
      <c r="A4" s="4" t="s">
        <v>4</v>
      </c>
      <c r="B4" s="4"/>
      <c r="C4" s="5" t="s">
        <v>5</v>
      </c>
      <c r="D4" s="5"/>
      <c r="E4" s="5"/>
      <c r="F4" s="5"/>
      <c r="G4" s="5"/>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200</v>
      </c>
      <c r="F6" s="11">
        <v>200</v>
      </c>
      <c r="G6" s="11"/>
      <c r="H6" s="11">
        <v>200</v>
      </c>
      <c r="I6" s="11"/>
      <c r="J6" s="4">
        <v>10</v>
      </c>
      <c r="K6" s="4"/>
      <c r="L6" s="25">
        <f t="shared" ref="L6:L9" si="0">IFERROR(H6/F6,"")</f>
        <v>1</v>
      </c>
      <c r="M6" s="25"/>
      <c r="N6" s="4">
        <f>IFERROR(L6*J6,"")</f>
        <v>10</v>
      </c>
      <c r="O6" s="26"/>
    </row>
    <row r="7" s="1" customFormat="1" ht="20.6" customHeight="1" spans="1:15">
      <c r="A7" s="8"/>
      <c r="B7" s="9"/>
      <c r="C7" s="4" t="s">
        <v>16</v>
      </c>
      <c r="D7" s="4"/>
      <c r="E7" s="11">
        <v>200</v>
      </c>
      <c r="F7" s="11">
        <v>200</v>
      </c>
      <c r="G7" s="11"/>
      <c r="H7" s="11">
        <v>200</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97</v>
      </c>
      <c r="C11" s="16"/>
      <c r="D11" s="16"/>
      <c r="E11" s="16"/>
      <c r="F11" s="16"/>
      <c r="G11" s="16"/>
      <c r="H11" s="16" t="s">
        <v>88</v>
      </c>
      <c r="I11" s="16"/>
      <c r="J11" s="16"/>
      <c r="K11" s="16"/>
      <c r="L11" s="16"/>
      <c r="M11" s="16"/>
      <c r="N11" s="16"/>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24.2" customHeight="1" spans="1:15">
      <c r="A13" s="4"/>
      <c r="B13" s="4"/>
      <c r="C13" s="4"/>
      <c r="D13" s="4"/>
      <c r="E13" s="4"/>
      <c r="F13" s="4"/>
      <c r="G13" s="4"/>
      <c r="H13" s="4"/>
      <c r="I13" s="4"/>
      <c r="J13" s="4"/>
      <c r="K13" s="4"/>
      <c r="L13" s="4"/>
      <c r="M13" s="4"/>
      <c r="N13" s="4"/>
      <c r="O13" s="24"/>
    </row>
    <row r="14" s="1" customFormat="1" ht="32.1" customHeight="1" spans="1:15">
      <c r="A14" s="4"/>
      <c r="B14" s="4" t="s">
        <v>32</v>
      </c>
      <c r="C14" s="59" t="s">
        <v>33</v>
      </c>
      <c r="D14" s="18" t="s">
        <v>98</v>
      </c>
      <c r="E14" s="18"/>
      <c r="F14" s="18"/>
      <c r="G14" s="41" t="s">
        <v>99</v>
      </c>
      <c r="H14" s="41" t="s">
        <v>99</v>
      </c>
      <c r="I14" s="4">
        <v>7</v>
      </c>
      <c r="J14" s="4"/>
      <c r="K14" s="4">
        <v>7</v>
      </c>
      <c r="L14" s="4"/>
      <c r="M14" s="4"/>
      <c r="N14" s="4"/>
      <c r="O14" s="24"/>
    </row>
    <row r="15" s="1" customFormat="1" ht="32.1" customHeight="1" spans="1:15">
      <c r="A15" s="4"/>
      <c r="B15" s="4"/>
      <c r="C15" s="60"/>
      <c r="D15" s="53" t="s">
        <v>100</v>
      </c>
      <c r="E15" s="54"/>
      <c r="F15" s="55"/>
      <c r="G15" s="41" t="s">
        <v>101</v>
      </c>
      <c r="H15" s="41" t="s">
        <v>101</v>
      </c>
      <c r="I15" s="48">
        <v>7</v>
      </c>
      <c r="J15" s="49"/>
      <c r="K15" s="48">
        <v>7</v>
      </c>
      <c r="L15" s="49"/>
      <c r="M15" s="48"/>
      <c r="N15" s="49"/>
      <c r="O15" s="24"/>
    </row>
    <row r="16" s="1" customFormat="1" ht="32.1" customHeight="1" spans="1:15">
      <c r="A16" s="4"/>
      <c r="B16" s="4"/>
      <c r="C16" s="60"/>
      <c r="D16" s="53" t="s">
        <v>102</v>
      </c>
      <c r="E16" s="54"/>
      <c r="F16" s="55"/>
      <c r="G16" s="41" t="s">
        <v>103</v>
      </c>
      <c r="H16" s="41" t="s">
        <v>103</v>
      </c>
      <c r="I16" s="48">
        <v>6</v>
      </c>
      <c r="J16" s="49"/>
      <c r="K16" s="48">
        <v>6</v>
      </c>
      <c r="L16" s="49"/>
      <c r="M16" s="48"/>
      <c r="N16" s="49"/>
      <c r="O16" s="24"/>
    </row>
    <row r="17" s="1" customFormat="1" ht="32.1" customHeight="1" spans="1:15">
      <c r="A17" s="4"/>
      <c r="B17" s="4"/>
      <c r="C17" s="61"/>
      <c r="D17" s="53" t="s">
        <v>104</v>
      </c>
      <c r="E17" s="54"/>
      <c r="F17" s="55"/>
      <c r="G17" s="41" t="s">
        <v>105</v>
      </c>
      <c r="H17" s="41" t="s">
        <v>105</v>
      </c>
      <c r="I17" s="48">
        <v>6</v>
      </c>
      <c r="J17" s="49"/>
      <c r="K17" s="48">
        <v>6</v>
      </c>
      <c r="L17" s="49"/>
      <c r="M17" s="48"/>
      <c r="N17" s="49"/>
      <c r="O17" s="24"/>
    </row>
    <row r="18" s="1" customFormat="1" ht="32.1" customHeight="1" spans="1:15">
      <c r="A18" s="4"/>
      <c r="B18" s="4"/>
      <c r="C18" s="4" t="s">
        <v>36</v>
      </c>
      <c r="D18" s="18" t="s">
        <v>92</v>
      </c>
      <c r="E18" s="18"/>
      <c r="F18" s="18"/>
      <c r="G18" s="57">
        <v>1</v>
      </c>
      <c r="H18" s="57">
        <v>1</v>
      </c>
      <c r="I18" s="48">
        <v>6</v>
      </c>
      <c r="J18" s="49"/>
      <c r="K18" s="48">
        <v>6</v>
      </c>
      <c r="L18" s="49"/>
      <c r="M18" s="4"/>
      <c r="N18" s="4"/>
      <c r="O18" s="24"/>
    </row>
    <row r="19" s="1" customFormat="1" ht="32.1" customHeight="1" spans="1:15">
      <c r="A19" s="4"/>
      <c r="B19" s="4"/>
      <c r="C19" s="4" t="s">
        <v>41</v>
      </c>
      <c r="D19" s="18" t="s">
        <v>42</v>
      </c>
      <c r="E19" s="18"/>
      <c r="F19" s="18"/>
      <c r="G19" s="41" t="s">
        <v>76</v>
      </c>
      <c r="H19" s="41" t="s">
        <v>76</v>
      </c>
      <c r="I19" s="48">
        <v>6</v>
      </c>
      <c r="J19" s="49"/>
      <c r="K19" s="48">
        <v>6</v>
      </c>
      <c r="L19" s="49"/>
      <c r="M19" s="4"/>
      <c r="N19" s="4"/>
      <c r="O19" s="24"/>
    </row>
    <row r="20" s="1" customFormat="1" ht="32.1" customHeight="1" spans="1:15">
      <c r="A20" s="4"/>
      <c r="B20" s="4"/>
      <c r="C20" s="4"/>
      <c r="D20" s="18" t="s">
        <v>44</v>
      </c>
      <c r="E20" s="18"/>
      <c r="F20" s="18"/>
      <c r="G20" s="41" t="s">
        <v>93</v>
      </c>
      <c r="H20" s="41" t="s">
        <v>93</v>
      </c>
      <c r="I20" s="48">
        <v>6</v>
      </c>
      <c r="J20" s="49"/>
      <c r="K20" s="48">
        <v>6</v>
      </c>
      <c r="L20" s="49"/>
      <c r="M20" s="4"/>
      <c r="N20" s="4"/>
      <c r="O20" s="24"/>
    </row>
    <row r="21" s="1" customFormat="1" ht="32.1" customHeight="1" spans="1:15">
      <c r="A21" s="4"/>
      <c r="B21" s="4"/>
      <c r="C21" s="4" t="s">
        <v>46</v>
      </c>
      <c r="D21" s="18" t="s">
        <v>78</v>
      </c>
      <c r="E21" s="18"/>
      <c r="F21" s="18"/>
      <c r="G21" s="58" t="s">
        <v>106</v>
      </c>
      <c r="H21" s="58" t="s">
        <v>106</v>
      </c>
      <c r="I21" s="48">
        <v>6</v>
      </c>
      <c r="J21" s="49"/>
      <c r="K21" s="48">
        <v>6</v>
      </c>
      <c r="L21" s="49"/>
      <c r="M21" s="4"/>
      <c r="N21" s="4"/>
      <c r="O21" s="28"/>
    </row>
    <row r="22" s="1" customFormat="1" ht="32.1" customHeight="1" spans="1:15">
      <c r="A22" s="4"/>
      <c r="B22" s="4" t="s">
        <v>49</v>
      </c>
      <c r="C22" s="4" t="s">
        <v>53</v>
      </c>
      <c r="D22" s="18" t="s">
        <v>107</v>
      </c>
      <c r="E22" s="18"/>
      <c r="F22" s="18"/>
      <c r="G22" s="41" t="s">
        <v>81</v>
      </c>
      <c r="H22" s="57">
        <v>0.9</v>
      </c>
      <c r="I22" s="4">
        <v>15</v>
      </c>
      <c r="J22" s="4"/>
      <c r="K22" s="4">
        <v>13.5</v>
      </c>
      <c r="L22" s="4"/>
      <c r="M22" s="4"/>
      <c r="N22" s="4"/>
      <c r="O22" s="24"/>
    </row>
    <row r="23" s="1" customFormat="1" ht="32.1" customHeight="1" spans="1:15">
      <c r="A23" s="4"/>
      <c r="B23" s="4"/>
      <c r="C23" s="4" t="s">
        <v>59</v>
      </c>
      <c r="D23" s="18" t="s">
        <v>82</v>
      </c>
      <c r="E23" s="18"/>
      <c r="F23" s="18"/>
      <c r="G23" s="41" t="s">
        <v>108</v>
      </c>
      <c r="H23" s="41" t="s">
        <v>109</v>
      </c>
      <c r="I23" s="4">
        <v>15</v>
      </c>
      <c r="J23" s="4"/>
      <c r="K23" s="4">
        <v>15</v>
      </c>
      <c r="L23" s="4"/>
      <c r="M23" s="4"/>
      <c r="N23" s="4"/>
      <c r="O23" s="24"/>
    </row>
    <row r="24" s="1" customFormat="1" ht="41" customHeight="1" spans="1:15">
      <c r="A24" s="4"/>
      <c r="B24" s="4" t="s">
        <v>62</v>
      </c>
      <c r="C24" s="4" t="s">
        <v>63</v>
      </c>
      <c r="D24" s="18" t="s">
        <v>85</v>
      </c>
      <c r="E24" s="18"/>
      <c r="F24" s="18"/>
      <c r="G24" s="41" t="s">
        <v>40</v>
      </c>
      <c r="H24" s="57">
        <v>0.95</v>
      </c>
      <c r="I24" s="4">
        <v>10</v>
      </c>
      <c r="J24" s="4"/>
      <c r="K24" s="4">
        <v>10</v>
      </c>
      <c r="L24" s="4"/>
      <c r="M24" s="4"/>
      <c r="N24" s="4"/>
      <c r="O24" s="24"/>
    </row>
    <row r="25" s="1" customFormat="1" ht="15.9" customHeight="1" spans="1:15">
      <c r="A25" s="22" t="s">
        <v>65</v>
      </c>
      <c r="B25" s="22"/>
      <c r="C25" s="22"/>
      <c r="D25" s="22"/>
      <c r="E25" s="22"/>
      <c r="F25" s="22"/>
      <c r="G25" s="22"/>
      <c r="H25" s="22"/>
      <c r="I25" s="22">
        <f>SUM(I14:J24)+J6</f>
        <v>100</v>
      </c>
      <c r="J25" s="22"/>
      <c r="K25" s="4">
        <v>98.5</v>
      </c>
      <c r="L25" s="4"/>
      <c r="M25" s="15"/>
      <c r="N25" s="15"/>
      <c r="O25" s="24"/>
    </row>
    <row r="26" s="1" customFormat="1" spans="15:15">
      <c r="O26" s="27"/>
    </row>
    <row r="27" s="1" customFormat="1" spans="15:15">
      <c r="O27" s="27"/>
    </row>
  </sheetData>
  <mergeCells count="102">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21"/>
    <mergeCell ref="B22:B23"/>
    <mergeCell ref="C12:C13"/>
    <mergeCell ref="C14:C17"/>
    <mergeCell ref="C19:C20"/>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C3" sqref="C3:N3"/>
    </sheetView>
  </sheetViews>
  <sheetFormatPr defaultColWidth="9" defaultRowHeight="13.5"/>
  <cols>
    <col min="1" max="2" width="5" style="1" customWidth="1"/>
    <col min="3" max="3" width="9.44166666666667" style="1" customWidth="1"/>
    <col min="4" max="4" width="7.44166666666667" style="1" customWidth="1"/>
    <col min="5" max="5" width="10.55" style="1" customWidth="1"/>
    <col min="6" max="6" width="5.89166666666667" style="1" customWidth="1"/>
    <col min="7" max="8" width="8.775"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110</v>
      </c>
      <c r="D3" s="4"/>
      <c r="E3" s="4"/>
      <c r="F3" s="4"/>
      <c r="G3" s="4"/>
      <c r="H3" s="4"/>
      <c r="I3" s="4"/>
      <c r="J3" s="4"/>
      <c r="K3" s="4"/>
      <c r="L3" s="4"/>
      <c r="M3" s="4"/>
      <c r="N3" s="4"/>
      <c r="O3" s="24"/>
    </row>
    <row r="4" s="1" customFormat="1" ht="15.9" customHeight="1" spans="1:15">
      <c r="A4" s="4" t="s">
        <v>4</v>
      </c>
      <c r="B4" s="4"/>
      <c r="C4" s="4" t="s">
        <v>5</v>
      </c>
      <c r="D4" s="4"/>
      <c r="E4" s="4"/>
      <c r="F4" s="4"/>
      <c r="G4" s="4"/>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49.89</v>
      </c>
      <c r="F6" s="11">
        <v>49.89</v>
      </c>
      <c r="G6" s="11"/>
      <c r="H6" s="11">
        <v>49.89</v>
      </c>
      <c r="I6" s="11"/>
      <c r="J6" s="4">
        <v>10</v>
      </c>
      <c r="K6" s="4"/>
      <c r="L6" s="25">
        <f t="shared" ref="L6:L9" si="0">IFERROR(H6/F6,"")</f>
        <v>1</v>
      </c>
      <c r="M6" s="25"/>
      <c r="N6" s="4">
        <f>IFERROR(L6*J6,"")</f>
        <v>10</v>
      </c>
      <c r="O6" s="26"/>
    </row>
    <row r="7" s="1" customFormat="1" ht="15.9" customHeight="1" spans="1:15">
      <c r="A7" s="8"/>
      <c r="B7" s="9"/>
      <c r="C7" s="4" t="s">
        <v>16</v>
      </c>
      <c r="D7" s="4"/>
      <c r="E7" s="11">
        <v>49.89</v>
      </c>
      <c r="F7" s="11">
        <v>49.89</v>
      </c>
      <c r="G7" s="11"/>
      <c r="H7" s="11">
        <v>49.89</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111</v>
      </c>
      <c r="C11" s="16"/>
      <c r="D11" s="16"/>
      <c r="E11" s="16"/>
      <c r="F11" s="16"/>
      <c r="G11" s="16"/>
      <c r="H11" s="16" t="s">
        <v>69</v>
      </c>
      <c r="I11" s="16"/>
      <c r="J11" s="16"/>
      <c r="K11" s="16"/>
      <c r="L11" s="16"/>
      <c r="M11" s="16"/>
      <c r="N11" s="16"/>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9.95" customHeight="1" spans="1:15">
      <c r="A14" s="4"/>
      <c r="B14" s="4" t="s">
        <v>32</v>
      </c>
      <c r="C14" s="4" t="s">
        <v>33</v>
      </c>
      <c r="D14" s="18" t="s">
        <v>112</v>
      </c>
      <c r="E14" s="18"/>
      <c r="F14" s="18"/>
      <c r="G14" s="41" t="s">
        <v>113</v>
      </c>
      <c r="H14" s="41" t="s">
        <v>114</v>
      </c>
      <c r="I14" s="4">
        <v>8</v>
      </c>
      <c r="J14" s="4"/>
      <c r="K14" s="4">
        <v>8</v>
      </c>
      <c r="L14" s="4"/>
      <c r="M14" s="4"/>
      <c r="N14" s="4"/>
      <c r="O14" s="24"/>
    </row>
    <row r="15" s="1" customFormat="1" ht="29.95" customHeight="1" spans="1:15">
      <c r="A15" s="4"/>
      <c r="B15" s="4"/>
      <c r="C15" s="4" t="s">
        <v>36</v>
      </c>
      <c r="D15" s="18" t="s">
        <v>115</v>
      </c>
      <c r="E15" s="18"/>
      <c r="F15" s="18"/>
      <c r="G15" s="57">
        <v>1</v>
      </c>
      <c r="H15" s="57">
        <v>1</v>
      </c>
      <c r="I15" s="4">
        <v>7</v>
      </c>
      <c r="J15" s="4"/>
      <c r="K15" s="4">
        <v>7</v>
      </c>
      <c r="L15" s="4"/>
      <c r="M15" s="4"/>
      <c r="N15" s="4"/>
      <c r="O15" s="24"/>
    </row>
    <row r="16" s="1" customFormat="1" ht="29.95" customHeight="1" spans="1:15">
      <c r="A16" s="4"/>
      <c r="B16" s="4"/>
      <c r="C16" s="4"/>
      <c r="D16" s="18" t="s">
        <v>75</v>
      </c>
      <c r="E16" s="18"/>
      <c r="F16" s="18"/>
      <c r="G16" s="57">
        <v>1</v>
      </c>
      <c r="H16" s="57">
        <v>1</v>
      </c>
      <c r="I16" s="4">
        <v>7</v>
      </c>
      <c r="J16" s="4"/>
      <c r="K16" s="4">
        <v>7</v>
      </c>
      <c r="L16" s="4"/>
      <c r="M16" s="4"/>
      <c r="N16" s="4"/>
      <c r="O16" s="24"/>
    </row>
    <row r="17" s="1" customFormat="1" ht="29.95" customHeight="1" spans="1:15">
      <c r="A17" s="4"/>
      <c r="B17" s="4"/>
      <c r="C17" s="4" t="s">
        <v>41</v>
      </c>
      <c r="D17" s="18" t="s">
        <v>42</v>
      </c>
      <c r="E17" s="18"/>
      <c r="F17" s="18"/>
      <c r="G17" s="41" t="s">
        <v>116</v>
      </c>
      <c r="H17" s="41" t="s">
        <v>116</v>
      </c>
      <c r="I17" s="4">
        <v>7</v>
      </c>
      <c r="J17" s="4"/>
      <c r="K17" s="4">
        <v>7</v>
      </c>
      <c r="L17" s="4"/>
      <c r="M17" s="4"/>
      <c r="N17" s="4"/>
      <c r="O17" s="24"/>
    </row>
    <row r="18" s="1" customFormat="1" ht="29.95" customHeight="1" spans="1:15">
      <c r="A18" s="4"/>
      <c r="B18" s="4"/>
      <c r="C18" s="4"/>
      <c r="D18" s="18" t="s">
        <v>44</v>
      </c>
      <c r="E18" s="18"/>
      <c r="F18" s="18"/>
      <c r="G18" s="41" t="s">
        <v>117</v>
      </c>
      <c r="H18" s="41" t="s">
        <v>117</v>
      </c>
      <c r="I18" s="4">
        <v>7</v>
      </c>
      <c r="J18" s="4"/>
      <c r="K18" s="4">
        <v>7</v>
      </c>
      <c r="L18" s="4"/>
      <c r="M18" s="4"/>
      <c r="N18" s="4"/>
      <c r="O18" s="24"/>
    </row>
    <row r="19" s="1" customFormat="1" ht="29.95" customHeight="1" spans="1:15">
      <c r="A19" s="4"/>
      <c r="B19" s="4"/>
      <c r="C19" s="4"/>
      <c r="D19" s="18" t="s">
        <v>118</v>
      </c>
      <c r="E19" s="18"/>
      <c r="F19" s="18"/>
      <c r="G19" s="57">
        <v>1</v>
      </c>
      <c r="H19" s="57">
        <v>1</v>
      </c>
      <c r="I19" s="4">
        <v>7</v>
      </c>
      <c r="J19" s="4"/>
      <c r="K19" s="4">
        <v>7</v>
      </c>
      <c r="L19" s="4"/>
      <c r="M19" s="4"/>
      <c r="N19" s="4"/>
      <c r="O19" s="28"/>
    </row>
    <row r="20" s="1" customFormat="1" ht="29.95" customHeight="1" spans="1:15">
      <c r="A20" s="4"/>
      <c r="B20" s="4"/>
      <c r="C20" s="4" t="s">
        <v>46</v>
      </c>
      <c r="D20" s="18" t="s">
        <v>119</v>
      </c>
      <c r="E20" s="18"/>
      <c r="F20" s="18"/>
      <c r="G20" s="58" t="s">
        <v>120</v>
      </c>
      <c r="H20" s="57" t="s">
        <v>121</v>
      </c>
      <c r="I20" s="4">
        <v>7</v>
      </c>
      <c r="J20" s="4"/>
      <c r="K20" s="4">
        <v>7</v>
      </c>
      <c r="L20" s="4"/>
      <c r="M20" s="4"/>
      <c r="N20" s="4"/>
      <c r="O20" s="28"/>
    </row>
    <row r="21" s="1" customFormat="1" ht="29.95" customHeight="1" spans="1:15">
      <c r="A21" s="4"/>
      <c r="B21" s="4" t="s">
        <v>49</v>
      </c>
      <c r="C21" s="4" t="s">
        <v>53</v>
      </c>
      <c r="D21" s="18" t="s">
        <v>122</v>
      </c>
      <c r="E21" s="18"/>
      <c r="F21" s="18"/>
      <c r="G21" s="41" t="s">
        <v>123</v>
      </c>
      <c r="H21" s="40">
        <v>0.9</v>
      </c>
      <c r="I21" s="4">
        <v>10</v>
      </c>
      <c r="J21" s="4"/>
      <c r="K21" s="4">
        <v>9</v>
      </c>
      <c r="L21" s="4"/>
      <c r="M21" s="4"/>
      <c r="N21" s="4"/>
      <c r="O21" s="24"/>
    </row>
    <row r="22" s="1" customFormat="1" ht="29.95" customHeight="1" spans="1:15">
      <c r="A22" s="4"/>
      <c r="B22" s="4"/>
      <c r="C22" s="4"/>
      <c r="D22" s="18" t="s">
        <v>124</v>
      </c>
      <c r="E22" s="18"/>
      <c r="F22" s="18"/>
      <c r="G22" s="41" t="s">
        <v>125</v>
      </c>
      <c r="H22" s="40">
        <v>1</v>
      </c>
      <c r="I22" s="4">
        <v>10</v>
      </c>
      <c r="J22" s="4"/>
      <c r="K22" s="4">
        <v>10</v>
      </c>
      <c r="L22" s="4"/>
      <c r="M22" s="4"/>
      <c r="N22" s="4"/>
      <c r="O22" s="24"/>
    </row>
    <row r="23" s="1" customFormat="1" ht="29.95" customHeight="1" spans="1:15">
      <c r="A23" s="4"/>
      <c r="B23" s="4"/>
      <c r="C23" s="4" t="s">
        <v>59</v>
      </c>
      <c r="D23" s="18" t="s">
        <v>82</v>
      </c>
      <c r="E23" s="18"/>
      <c r="F23" s="18"/>
      <c r="G23" s="41" t="s">
        <v>83</v>
      </c>
      <c r="H23" s="57" t="s">
        <v>84</v>
      </c>
      <c r="I23" s="4">
        <v>10</v>
      </c>
      <c r="J23" s="4"/>
      <c r="K23" s="4">
        <v>10</v>
      </c>
      <c r="L23" s="4"/>
      <c r="M23" s="4"/>
      <c r="N23" s="4"/>
      <c r="O23" s="24"/>
    </row>
    <row r="24" s="1" customFormat="1" ht="29.95" customHeight="1" spans="1:15">
      <c r="A24" s="4"/>
      <c r="B24" s="4" t="s">
        <v>62</v>
      </c>
      <c r="C24" s="4" t="s">
        <v>63</v>
      </c>
      <c r="D24" s="18" t="s">
        <v>126</v>
      </c>
      <c r="E24" s="18"/>
      <c r="F24" s="18"/>
      <c r="G24" s="41" t="s">
        <v>40</v>
      </c>
      <c r="H24" s="57">
        <v>0.95</v>
      </c>
      <c r="I24" s="4">
        <v>5</v>
      </c>
      <c r="J24" s="4"/>
      <c r="K24" s="4">
        <v>5</v>
      </c>
      <c r="L24" s="4"/>
      <c r="M24" s="4"/>
      <c r="N24" s="4"/>
      <c r="O24" s="24"/>
    </row>
    <row r="25" s="1" customFormat="1" ht="29.95" customHeight="1" spans="1:15">
      <c r="A25" s="4"/>
      <c r="B25" s="4"/>
      <c r="C25" s="4"/>
      <c r="D25" s="18" t="s">
        <v>127</v>
      </c>
      <c r="E25" s="18"/>
      <c r="F25" s="18"/>
      <c r="G25" s="41" t="s">
        <v>40</v>
      </c>
      <c r="H25" s="57">
        <v>0.95</v>
      </c>
      <c r="I25" s="4">
        <v>5</v>
      </c>
      <c r="J25" s="4"/>
      <c r="K25" s="4">
        <v>5</v>
      </c>
      <c r="L25" s="4"/>
      <c r="M25" s="4"/>
      <c r="N25" s="4"/>
      <c r="O25" s="24"/>
    </row>
    <row r="26" s="1" customFormat="1" ht="15.9" customHeight="1" spans="1:15">
      <c r="A26" s="22" t="s">
        <v>65</v>
      </c>
      <c r="B26" s="22"/>
      <c r="C26" s="22"/>
      <c r="D26" s="22"/>
      <c r="E26" s="22"/>
      <c r="F26" s="22"/>
      <c r="G26" s="22"/>
      <c r="H26" s="22"/>
      <c r="I26" s="22">
        <f>SUM(I14:J25)+J6</f>
        <v>100</v>
      </c>
      <c r="J26" s="22"/>
      <c r="K26" s="4">
        <v>99</v>
      </c>
      <c r="L26" s="4"/>
      <c r="M26" s="15"/>
      <c r="N26" s="15"/>
      <c r="O26" s="24"/>
    </row>
    <row r="27" s="1" customFormat="1" spans="15:15">
      <c r="O27" s="27"/>
    </row>
    <row r="28" s="1" customFormat="1" spans="15:15">
      <c r="O28" s="27"/>
    </row>
  </sheetData>
  <mergeCells count="10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2:B13"/>
    <mergeCell ref="B14:B20"/>
    <mergeCell ref="B21:B23"/>
    <mergeCell ref="B24:B25"/>
    <mergeCell ref="C12:C13"/>
    <mergeCell ref="C15:C16"/>
    <mergeCell ref="C17:C19"/>
    <mergeCell ref="C21:C22"/>
    <mergeCell ref="C24:C25"/>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workbookViewId="0">
      <selection activeCell="C3" sqref="C3:N3"/>
    </sheetView>
  </sheetViews>
  <sheetFormatPr defaultColWidth="9" defaultRowHeight="13.5"/>
  <cols>
    <col min="1" max="1" width="4" style="1" customWidth="1"/>
    <col min="2" max="2" width="6.65833333333333" style="1" customWidth="1"/>
    <col min="3" max="3" width="11.1083333333333" style="1" customWidth="1"/>
    <col min="4" max="4" width="7.44166666666667" style="1" customWidth="1"/>
    <col min="5" max="5" width="11.6583333333333" style="1" customWidth="1"/>
    <col min="6" max="6" width="11.775" style="1" customWidth="1"/>
    <col min="7" max="8" width="15.775"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128</v>
      </c>
      <c r="D3" s="4"/>
      <c r="E3" s="4"/>
      <c r="F3" s="4"/>
      <c r="G3" s="4"/>
      <c r="H3" s="4"/>
      <c r="I3" s="4"/>
      <c r="J3" s="4"/>
      <c r="K3" s="4"/>
      <c r="L3" s="4"/>
      <c r="M3" s="4"/>
      <c r="N3" s="4"/>
      <c r="O3" s="24"/>
    </row>
    <row r="4" s="1" customFormat="1" ht="15.9" customHeight="1" spans="1:15">
      <c r="A4" s="4" t="s">
        <v>4</v>
      </c>
      <c r="B4" s="4"/>
      <c r="C4" s="50" t="s">
        <v>5</v>
      </c>
      <c r="D4" s="51"/>
      <c r="E4" s="51"/>
      <c r="F4" s="51"/>
      <c r="G4" s="52"/>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5.48</v>
      </c>
      <c r="F6" s="11">
        <v>5.48</v>
      </c>
      <c r="G6" s="11"/>
      <c r="H6" s="11">
        <v>4.71</v>
      </c>
      <c r="I6" s="11"/>
      <c r="J6" s="4">
        <v>10</v>
      </c>
      <c r="K6" s="4"/>
      <c r="L6" s="25">
        <f t="shared" ref="L6:L9" si="0">IFERROR(H6/F6,"")</f>
        <v>0.85948905109489</v>
      </c>
      <c r="M6" s="25"/>
      <c r="N6" s="4">
        <f>IFERROR(L6*J6,"")</f>
        <v>8.5948905109489</v>
      </c>
      <c r="O6" s="26"/>
    </row>
    <row r="7" s="1" customFormat="1" ht="15.9" customHeight="1" spans="1:15">
      <c r="A7" s="8"/>
      <c r="B7" s="9"/>
      <c r="C7" s="4" t="s">
        <v>16</v>
      </c>
      <c r="D7" s="4"/>
      <c r="E7" s="11">
        <v>5.48</v>
      </c>
      <c r="F7" s="11">
        <v>5.48</v>
      </c>
      <c r="G7" s="11"/>
      <c r="H7" s="11">
        <v>4.71</v>
      </c>
      <c r="I7" s="11"/>
      <c r="J7" s="4" t="s">
        <v>17</v>
      </c>
      <c r="K7" s="4"/>
      <c r="L7" s="25">
        <f t="shared" si="0"/>
        <v>0.85948905109489</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129</v>
      </c>
      <c r="C11" s="16"/>
      <c r="D11" s="16"/>
      <c r="E11" s="16"/>
      <c r="F11" s="16"/>
      <c r="G11" s="16"/>
      <c r="H11" s="16" t="s">
        <v>130</v>
      </c>
      <c r="I11" s="16"/>
      <c r="J11" s="16"/>
      <c r="K11" s="16"/>
      <c r="L11" s="16"/>
      <c r="M11" s="16"/>
      <c r="N11" s="16"/>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6.8" customHeight="1" spans="1:15">
      <c r="A14" s="4"/>
      <c r="B14" s="4" t="s">
        <v>32</v>
      </c>
      <c r="C14" s="4" t="s">
        <v>33</v>
      </c>
      <c r="D14" s="18" t="s">
        <v>131</v>
      </c>
      <c r="E14" s="18"/>
      <c r="F14" s="18"/>
      <c r="G14" s="19" t="s">
        <v>132</v>
      </c>
      <c r="H14" s="19" t="s">
        <v>132</v>
      </c>
      <c r="I14" s="4">
        <v>7</v>
      </c>
      <c r="J14" s="4"/>
      <c r="K14" s="4">
        <v>7</v>
      </c>
      <c r="L14" s="4"/>
      <c r="M14" s="4"/>
      <c r="N14" s="4"/>
      <c r="O14" s="24"/>
    </row>
    <row r="15" s="1" customFormat="1" ht="26.8" customHeight="1" spans="1:15">
      <c r="A15" s="4"/>
      <c r="B15" s="4"/>
      <c r="C15" s="4"/>
      <c r="D15" s="18" t="s">
        <v>133</v>
      </c>
      <c r="E15" s="18"/>
      <c r="F15" s="18"/>
      <c r="G15" s="19" t="s">
        <v>134</v>
      </c>
      <c r="H15" s="4" t="s">
        <v>135</v>
      </c>
      <c r="I15" s="4">
        <v>7</v>
      </c>
      <c r="J15" s="4"/>
      <c r="K15" s="4">
        <v>7</v>
      </c>
      <c r="L15" s="4"/>
      <c r="M15" s="4"/>
      <c r="N15" s="4"/>
      <c r="O15" s="24"/>
    </row>
    <row r="16" s="1" customFormat="1" ht="26.8" customHeight="1" spans="1:15">
      <c r="A16" s="4"/>
      <c r="B16" s="4"/>
      <c r="C16" s="4"/>
      <c r="D16" s="53" t="s">
        <v>136</v>
      </c>
      <c r="E16" s="54"/>
      <c r="F16" s="55"/>
      <c r="G16" s="19" t="s">
        <v>137</v>
      </c>
      <c r="H16" s="4" t="s">
        <v>137</v>
      </c>
      <c r="I16" s="48">
        <v>6</v>
      </c>
      <c r="J16" s="49"/>
      <c r="K16" s="48">
        <v>6</v>
      </c>
      <c r="L16" s="49"/>
      <c r="M16" s="48"/>
      <c r="N16" s="49"/>
      <c r="O16" s="24"/>
    </row>
    <row r="17" s="1" customFormat="1" ht="26.8" customHeight="1" spans="1:15">
      <c r="A17" s="4"/>
      <c r="B17" s="4"/>
      <c r="C17" s="4" t="s">
        <v>36</v>
      </c>
      <c r="D17" s="18" t="s">
        <v>138</v>
      </c>
      <c r="E17" s="18"/>
      <c r="F17" s="18"/>
      <c r="G17" s="19" t="s">
        <v>139</v>
      </c>
      <c r="H17" s="20">
        <v>0.98</v>
      </c>
      <c r="I17" s="4">
        <v>6</v>
      </c>
      <c r="J17" s="4"/>
      <c r="K17" s="4">
        <v>6</v>
      </c>
      <c r="L17" s="4"/>
      <c r="M17" s="4"/>
      <c r="N17" s="4"/>
      <c r="O17" s="24"/>
    </row>
    <row r="18" s="1" customFormat="1" ht="26.8" customHeight="1" spans="1:15">
      <c r="A18" s="4"/>
      <c r="B18" s="4"/>
      <c r="C18" s="4"/>
      <c r="D18" s="18" t="s">
        <v>140</v>
      </c>
      <c r="E18" s="18"/>
      <c r="F18" s="18"/>
      <c r="G18" s="20">
        <v>1</v>
      </c>
      <c r="H18" s="20">
        <v>1</v>
      </c>
      <c r="I18" s="4">
        <v>6</v>
      </c>
      <c r="J18" s="4"/>
      <c r="K18" s="4">
        <v>6</v>
      </c>
      <c r="L18" s="4"/>
      <c r="M18" s="4"/>
      <c r="N18" s="4"/>
      <c r="O18" s="24"/>
    </row>
    <row r="19" s="1" customFormat="1" ht="26.8" customHeight="1" spans="1:15">
      <c r="A19" s="4"/>
      <c r="B19" s="4"/>
      <c r="C19" s="4"/>
      <c r="D19" s="53" t="s">
        <v>74</v>
      </c>
      <c r="E19" s="54"/>
      <c r="F19" s="55"/>
      <c r="G19" s="20">
        <v>1</v>
      </c>
      <c r="H19" s="20">
        <v>1</v>
      </c>
      <c r="I19" s="48">
        <v>6</v>
      </c>
      <c r="J19" s="49"/>
      <c r="K19" s="48">
        <v>6</v>
      </c>
      <c r="L19" s="49"/>
      <c r="M19" s="48"/>
      <c r="N19" s="49"/>
      <c r="O19" s="24"/>
    </row>
    <row r="20" s="1" customFormat="1" ht="26.8" customHeight="1" spans="1:15">
      <c r="A20" s="4"/>
      <c r="B20" s="4"/>
      <c r="C20" s="4" t="s">
        <v>41</v>
      </c>
      <c r="D20" s="18" t="s">
        <v>141</v>
      </c>
      <c r="E20" s="18"/>
      <c r="F20" s="18"/>
      <c r="G20" s="19" t="s">
        <v>142</v>
      </c>
      <c r="H20" s="19" t="s">
        <v>142</v>
      </c>
      <c r="I20" s="4">
        <v>6</v>
      </c>
      <c r="J20" s="4"/>
      <c r="K20" s="4">
        <v>6</v>
      </c>
      <c r="L20" s="4"/>
      <c r="M20" s="4"/>
      <c r="N20" s="4"/>
      <c r="O20" s="24"/>
    </row>
    <row r="21" s="1" customFormat="1" ht="26.8" customHeight="1" spans="1:15">
      <c r="A21" s="4"/>
      <c r="B21" s="4"/>
      <c r="C21" s="4" t="s">
        <v>46</v>
      </c>
      <c r="D21" s="18" t="s">
        <v>128</v>
      </c>
      <c r="E21" s="18"/>
      <c r="F21" s="18"/>
      <c r="G21" s="19" t="s">
        <v>143</v>
      </c>
      <c r="H21" s="4" t="s">
        <v>144</v>
      </c>
      <c r="I21" s="4">
        <v>6</v>
      </c>
      <c r="J21" s="4"/>
      <c r="K21" s="4">
        <v>5.16</v>
      </c>
      <c r="L21" s="4"/>
      <c r="M21" s="4"/>
      <c r="N21" s="4"/>
      <c r="O21" s="28"/>
    </row>
    <row r="22" s="1" customFormat="1" ht="26.8" customHeight="1" spans="1:15">
      <c r="A22" s="4"/>
      <c r="B22" s="4" t="s">
        <v>49</v>
      </c>
      <c r="C22" s="4" t="s">
        <v>53</v>
      </c>
      <c r="D22" s="18" t="s">
        <v>145</v>
      </c>
      <c r="E22" s="18"/>
      <c r="F22" s="18"/>
      <c r="G22" s="4" t="s">
        <v>125</v>
      </c>
      <c r="H22" s="21">
        <v>0.95</v>
      </c>
      <c r="I22" s="4">
        <v>10</v>
      </c>
      <c r="J22" s="4"/>
      <c r="K22" s="4">
        <v>9.5</v>
      </c>
      <c r="L22" s="4"/>
      <c r="M22" s="4"/>
      <c r="N22" s="4"/>
      <c r="O22" s="24"/>
    </row>
    <row r="23" s="1" customFormat="1" ht="26.8" customHeight="1" spans="1:15">
      <c r="A23" s="4"/>
      <c r="B23" s="4"/>
      <c r="C23" s="4" t="s">
        <v>59</v>
      </c>
      <c r="D23" s="18" t="s">
        <v>146</v>
      </c>
      <c r="E23" s="18"/>
      <c r="F23" s="18"/>
      <c r="G23" s="19" t="s">
        <v>61</v>
      </c>
      <c r="H23" s="21">
        <v>1</v>
      </c>
      <c r="I23" s="4">
        <v>10</v>
      </c>
      <c r="J23" s="4"/>
      <c r="K23" s="4">
        <v>10</v>
      </c>
      <c r="L23" s="4"/>
      <c r="M23" s="4"/>
      <c r="N23" s="4"/>
      <c r="O23" s="24"/>
    </row>
    <row r="24" s="1" customFormat="1" ht="26.8" customHeight="1" spans="1:15">
      <c r="A24" s="4"/>
      <c r="B24" s="4"/>
      <c r="C24" s="4"/>
      <c r="D24" s="18" t="s">
        <v>147</v>
      </c>
      <c r="E24" s="18"/>
      <c r="F24" s="18"/>
      <c r="G24" s="19" t="s">
        <v>109</v>
      </c>
      <c r="H24" s="4" t="s">
        <v>109</v>
      </c>
      <c r="I24" s="4">
        <v>10</v>
      </c>
      <c r="J24" s="4"/>
      <c r="K24" s="4">
        <v>10</v>
      </c>
      <c r="L24" s="4"/>
      <c r="M24" s="4"/>
      <c r="N24" s="4"/>
      <c r="O24" s="24"/>
    </row>
    <row r="25" s="1" customFormat="1" ht="26.8" customHeight="1" spans="1:15">
      <c r="A25" s="4"/>
      <c r="B25" s="4" t="s">
        <v>62</v>
      </c>
      <c r="C25" s="4" t="s">
        <v>63</v>
      </c>
      <c r="D25" s="18" t="s">
        <v>148</v>
      </c>
      <c r="E25" s="18"/>
      <c r="F25" s="18"/>
      <c r="G25" s="19" t="s">
        <v>40</v>
      </c>
      <c r="H25" s="20">
        <v>0.95</v>
      </c>
      <c r="I25" s="4">
        <v>10</v>
      </c>
      <c r="J25" s="4"/>
      <c r="K25" s="4">
        <v>10</v>
      </c>
      <c r="L25" s="4"/>
      <c r="M25" s="4"/>
      <c r="N25" s="4"/>
      <c r="O25" s="24"/>
    </row>
    <row r="26" s="1" customFormat="1" ht="15.9" customHeight="1" spans="1:15">
      <c r="A26" s="22" t="s">
        <v>65</v>
      </c>
      <c r="B26" s="22"/>
      <c r="C26" s="22"/>
      <c r="D26" s="22"/>
      <c r="E26" s="22"/>
      <c r="F26" s="22"/>
      <c r="G26" s="22"/>
      <c r="H26" s="22"/>
      <c r="I26" s="22">
        <f>SUM(I14:J25)+J6</f>
        <v>100</v>
      </c>
      <c r="J26" s="22"/>
      <c r="K26" s="4">
        <v>97.25</v>
      </c>
      <c r="L26" s="4"/>
      <c r="M26" s="15"/>
      <c r="N26" s="15"/>
      <c r="O26" s="24"/>
    </row>
    <row r="27" s="1" customFormat="1" spans="1:15">
      <c r="A27" s="56"/>
      <c r="B27" s="56"/>
      <c r="C27" s="56"/>
      <c r="D27" s="56"/>
      <c r="E27" s="56"/>
      <c r="F27" s="56"/>
      <c r="G27" s="56"/>
      <c r="H27" s="56"/>
      <c r="I27" s="56"/>
      <c r="J27" s="56"/>
      <c r="K27" s="56"/>
      <c r="L27" s="56"/>
      <c r="M27" s="56"/>
      <c r="N27" s="56"/>
      <c r="O27" s="27"/>
    </row>
    <row r="28" s="1" customFormat="1" spans="15:15">
      <c r="O28" s="27"/>
    </row>
  </sheetData>
  <mergeCells count="10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2:B13"/>
    <mergeCell ref="B14:B21"/>
    <mergeCell ref="B22:B24"/>
    <mergeCell ref="C12:C13"/>
    <mergeCell ref="C14:C16"/>
    <mergeCell ref="C17:C19"/>
    <mergeCell ref="C23:C24"/>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workbookViewId="0">
      <selection activeCell="C3" sqref="C3:N3"/>
    </sheetView>
  </sheetViews>
  <sheetFormatPr defaultColWidth="9" defaultRowHeight="13.5"/>
  <cols>
    <col min="1" max="1" width="5.55833333333333" style="1" customWidth="1"/>
    <col min="2" max="2" width="6.55833333333333" style="1" customWidth="1"/>
    <col min="3" max="3" width="10.5583333333333" style="1" customWidth="1"/>
    <col min="4" max="4" width="9.10833333333333" style="1" customWidth="1"/>
    <col min="5" max="5" width="11.225" style="1" customWidth="1"/>
    <col min="6" max="6" width="5.89166666666667" style="1" customWidth="1"/>
    <col min="7" max="8" width="16"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149</v>
      </c>
      <c r="D3" s="4"/>
      <c r="E3" s="4"/>
      <c r="F3" s="4"/>
      <c r="G3" s="4"/>
      <c r="H3" s="4"/>
      <c r="I3" s="4"/>
      <c r="J3" s="4"/>
      <c r="K3" s="4"/>
      <c r="L3" s="4"/>
      <c r="M3" s="4"/>
      <c r="N3" s="4"/>
      <c r="O3" s="24"/>
    </row>
    <row r="4" s="1" customFormat="1" ht="15.9" customHeight="1" spans="1:15">
      <c r="A4" s="4" t="s">
        <v>4</v>
      </c>
      <c r="B4" s="4"/>
      <c r="C4" s="4" t="s">
        <v>5</v>
      </c>
      <c r="D4" s="4"/>
      <c r="E4" s="4"/>
      <c r="F4" s="4"/>
      <c r="G4" s="4"/>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300</v>
      </c>
      <c r="F6" s="11">
        <v>300</v>
      </c>
      <c r="G6" s="11"/>
      <c r="H6" s="11">
        <v>269.2</v>
      </c>
      <c r="I6" s="11"/>
      <c r="J6" s="4">
        <v>10</v>
      </c>
      <c r="K6" s="4"/>
      <c r="L6" s="25">
        <f t="shared" ref="L6:L9" si="0">IFERROR(H6/F6,"")</f>
        <v>0.897333333333333</v>
      </c>
      <c r="M6" s="25"/>
      <c r="N6" s="4">
        <f>IFERROR(L6*J6,"")</f>
        <v>8.97333333333333</v>
      </c>
      <c r="O6" s="26"/>
    </row>
    <row r="7" s="1" customFormat="1" ht="15.9" customHeight="1" spans="1:15">
      <c r="A7" s="8"/>
      <c r="B7" s="9"/>
      <c r="C7" s="4" t="s">
        <v>16</v>
      </c>
      <c r="D7" s="4"/>
      <c r="E7" s="11">
        <v>300</v>
      </c>
      <c r="F7" s="11">
        <v>300</v>
      </c>
      <c r="G7" s="11"/>
      <c r="H7" s="11">
        <v>269.2</v>
      </c>
      <c r="I7" s="11"/>
      <c r="J7" s="4" t="s">
        <v>17</v>
      </c>
      <c r="K7" s="4"/>
      <c r="L7" s="25">
        <f t="shared" si="0"/>
        <v>0.897333333333333</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150</v>
      </c>
      <c r="C11" s="16"/>
      <c r="D11" s="16"/>
      <c r="E11" s="16"/>
      <c r="F11" s="16"/>
      <c r="G11" s="16"/>
      <c r="H11" s="16" t="s">
        <v>151</v>
      </c>
      <c r="I11" s="16"/>
      <c r="J11" s="16"/>
      <c r="K11" s="16"/>
      <c r="L11" s="16"/>
      <c r="M11" s="16"/>
      <c r="N11" s="16"/>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7.25" customHeight="1" spans="1:15">
      <c r="A14" s="4"/>
      <c r="B14" s="4" t="s">
        <v>32</v>
      </c>
      <c r="C14" s="4" t="s">
        <v>33</v>
      </c>
      <c r="D14" s="18" t="s">
        <v>152</v>
      </c>
      <c r="E14" s="18"/>
      <c r="F14" s="18"/>
      <c r="G14" s="19" t="s">
        <v>153</v>
      </c>
      <c r="H14" s="19" t="s">
        <v>153</v>
      </c>
      <c r="I14" s="4">
        <v>10</v>
      </c>
      <c r="J14" s="4"/>
      <c r="K14" s="4">
        <v>10</v>
      </c>
      <c r="L14" s="4"/>
      <c r="M14" s="4"/>
      <c r="N14" s="4"/>
      <c r="O14" s="24"/>
    </row>
    <row r="15" s="1" customFormat="1" ht="27.25" customHeight="1" spans="1:15">
      <c r="A15" s="4"/>
      <c r="B15" s="4"/>
      <c r="C15" s="4" t="s">
        <v>36</v>
      </c>
      <c r="D15" s="18" t="s">
        <v>140</v>
      </c>
      <c r="E15" s="18"/>
      <c r="F15" s="18"/>
      <c r="G15" s="20">
        <v>1</v>
      </c>
      <c r="H15" s="20">
        <v>1</v>
      </c>
      <c r="I15" s="4">
        <v>10</v>
      </c>
      <c r="J15" s="4"/>
      <c r="K15" s="4">
        <v>10</v>
      </c>
      <c r="L15" s="4"/>
      <c r="M15" s="4"/>
      <c r="N15" s="4"/>
      <c r="O15" s="24"/>
    </row>
    <row r="16" s="1" customFormat="1" ht="27.25" customHeight="1" spans="1:15">
      <c r="A16" s="4"/>
      <c r="B16" s="4"/>
      <c r="C16" s="4"/>
      <c r="D16" s="18" t="s">
        <v>74</v>
      </c>
      <c r="E16" s="18"/>
      <c r="F16" s="18"/>
      <c r="G16" s="20">
        <v>1</v>
      </c>
      <c r="H16" s="20">
        <v>1</v>
      </c>
      <c r="I16" s="4">
        <v>10</v>
      </c>
      <c r="J16" s="4"/>
      <c r="K16" s="4">
        <v>10</v>
      </c>
      <c r="L16" s="4"/>
      <c r="M16" s="4"/>
      <c r="N16" s="4"/>
      <c r="O16" s="24"/>
    </row>
    <row r="17" s="1" customFormat="1" ht="27.25" customHeight="1" spans="1:15">
      <c r="A17" s="4"/>
      <c r="B17" s="4"/>
      <c r="C17" s="4" t="s">
        <v>41</v>
      </c>
      <c r="D17" s="18" t="s">
        <v>141</v>
      </c>
      <c r="E17" s="18"/>
      <c r="F17" s="18"/>
      <c r="G17" s="19" t="s">
        <v>142</v>
      </c>
      <c r="H17" s="19" t="s">
        <v>142</v>
      </c>
      <c r="I17" s="4">
        <v>10</v>
      </c>
      <c r="J17" s="4"/>
      <c r="K17" s="4">
        <v>10</v>
      </c>
      <c r="L17" s="4"/>
      <c r="M17" s="4"/>
      <c r="N17" s="4"/>
      <c r="O17" s="24"/>
    </row>
    <row r="18" s="1" customFormat="1" ht="27.25" customHeight="1" spans="1:15">
      <c r="A18" s="4"/>
      <c r="B18" s="4"/>
      <c r="C18" s="4" t="s">
        <v>46</v>
      </c>
      <c r="D18" s="18" t="s">
        <v>154</v>
      </c>
      <c r="E18" s="18"/>
      <c r="F18" s="18"/>
      <c r="G18" s="19" t="s">
        <v>155</v>
      </c>
      <c r="H18" s="19" t="s">
        <v>156</v>
      </c>
      <c r="I18" s="4">
        <v>10</v>
      </c>
      <c r="J18" s="4"/>
      <c r="K18" s="4">
        <v>8.97</v>
      </c>
      <c r="L18" s="4"/>
      <c r="M18" s="4"/>
      <c r="N18" s="4"/>
      <c r="O18" s="28"/>
    </row>
    <row r="19" s="1" customFormat="1" ht="27.25" customHeight="1" spans="1:15">
      <c r="A19" s="4"/>
      <c r="B19" s="4" t="s">
        <v>49</v>
      </c>
      <c r="C19" s="4" t="s">
        <v>53</v>
      </c>
      <c r="D19" s="18" t="s">
        <v>157</v>
      </c>
      <c r="E19" s="18"/>
      <c r="F19" s="18"/>
      <c r="G19" s="19" t="s">
        <v>158</v>
      </c>
      <c r="H19" s="21">
        <v>0.95</v>
      </c>
      <c r="I19" s="4">
        <v>10</v>
      </c>
      <c r="J19" s="4"/>
      <c r="K19" s="4">
        <v>9.5</v>
      </c>
      <c r="L19" s="4"/>
      <c r="M19" s="4"/>
      <c r="N19" s="4"/>
      <c r="O19" s="24"/>
    </row>
    <row r="20" s="1" customFormat="1" ht="27.25" customHeight="1" spans="1:15">
      <c r="A20" s="4"/>
      <c r="B20" s="4"/>
      <c r="C20" s="4" t="s">
        <v>59</v>
      </c>
      <c r="D20" s="18" t="s">
        <v>146</v>
      </c>
      <c r="E20" s="18"/>
      <c r="F20" s="18"/>
      <c r="G20" s="19" t="s">
        <v>61</v>
      </c>
      <c r="H20" s="21">
        <v>1</v>
      </c>
      <c r="I20" s="4">
        <v>10</v>
      </c>
      <c r="J20" s="4"/>
      <c r="K20" s="4">
        <v>10</v>
      </c>
      <c r="L20" s="4"/>
      <c r="M20" s="4"/>
      <c r="N20" s="4"/>
      <c r="O20" s="24"/>
    </row>
    <row r="21" s="1" customFormat="1" ht="27.25" customHeight="1" spans="1:15">
      <c r="A21" s="4"/>
      <c r="B21" s="4"/>
      <c r="C21" s="4"/>
      <c r="D21" s="18" t="s">
        <v>147</v>
      </c>
      <c r="E21" s="18"/>
      <c r="F21" s="18"/>
      <c r="G21" s="19" t="s">
        <v>109</v>
      </c>
      <c r="H21" s="4" t="s">
        <v>109</v>
      </c>
      <c r="I21" s="4">
        <v>10</v>
      </c>
      <c r="J21" s="4"/>
      <c r="K21" s="4">
        <v>10</v>
      </c>
      <c r="L21" s="4"/>
      <c r="M21" s="4"/>
      <c r="N21" s="4"/>
      <c r="O21" s="24"/>
    </row>
    <row r="22" s="1" customFormat="1" ht="27.25" customHeight="1" spans="1:15">
      <c r="A22" s="4"/>
      <c r="B22" s="4" t="s">
        <v>62</v>
      </c>
      <c r="C22" s="4" t="s">
        <v>63</v>
      </c>
      <c r="D22" s="18" t="s">
        <v>159</v>
      </c>
      <c r="E22" s="18"/>
      <c r="F22" s="18"/>
      <c r="G22" s="19" t="s">
        <v>40</v>
      </c>
      <c r="H22" s="21">
        <v>0.95</v>
      </c>
      <c r="I22" s="4">
        <v>10</v>
      </c>
      <c r="J22" s="4"/>
      <c r="K22" s="4">
        <v>10</v>
      </c>
      <c r="L22" s="4"/>
      <c r="M22" s="4"/>
      <c r="N22" s="4"/>
      <c r="O22" s="24"/>
    </row>
    <row r="23" s="1" customFormat="1" ht="15.9" customHeight="1" spans="1:15">
      <c r="A23" s="22" t="s">
        <v>65</v>
      </c>
      <c r="B23" s="22"/>
      <c r="C23" s="22"/>
      <c r="D23" s="22"/>
      <c r="E23" s="22"/>
      <c r="F23" s="22"/>
      <c r="G23" s="22"/>
      <c r="H23" s="22"/>
      <c r="I23" s="22">
        <f>SUM(I14:J22)+J6</f>
        <v>100</v>
      </c>
      <c r="J23" s="22"/>
      <c r="K23" s="4">
        <v>97.44</v>
      </c>
      <c r="L23" s="4"/>
      <c r="M23" s="15"/>
      <c r="N23" s="15"/>
      <c r="O23" s="24"/>
    </row>
    <row r="24" s="1" customFormat="1" spans="15:15">
      <c r="O24" s="27"/>
    </row>
    <row r="25" s="1" customFormat="1" spans="15:15">
      <c r="O25" s="27"/>
    </row>
  </sheetData>
  <mergeCells count="94">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A10:A11"/>
    <mergeCell ref="A12:A22"/>
    <mergeCell ref="B12:B13"/>
    <mergeCell ref="B14:B18"/>
    <mergeCell ref="B19:B21"/>
    <mergeCell ref="C12:C13"/>
    <mergeCell ref="C15:C16"/>
    <mergeCell ref="C20:C21"/>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4"/>
  <sheetViews>
    <sheetView workbookViewId="0">
      <selection activeCell="C3" sqref="C3:N3"/>
    </sheetView>
  </sheetViews>
  <sheetFormatPr defaultColWidth="9" defaultRowHeight="13.5"/>
  <cols>
    <col min="1" max="2" width="6.55" style="1" customWidth="1"/>
    <col min="3" max="3" width="9.44166666666667" style="1" customWidth="1"/>
    <col min="4" max="4" width="7.44166666666667" style="1" customWidth="1"/>
    <col min="5" max="5" width="12" style="1" customWidth="1"/>
    <col min="6" max="6" width="5.89166666666667" style="1" customWidth="1"/>
    <col min="7" max="8" width="12.1083333333333"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23"/>
    </row>
    <row r="3" s="1" customFormat="1" ht="15.9" customHeight="1" spans="1:15">
      <c r="A3" s="4" t="s">
        <v>2</v>
      </c>
      <c r="B3" s="4"/>
      <c r="C3" s="4" t="s">
        <v>160</v>
      </c>
      <c r="D3" s="4"/>
      <c r="E3" s="4"/>
      <c r="F3" s="4"/>
      <c r="G3" s="4"/>
      <c r="H3" s="4"/>
      <c r="I3" s="4"/>
      <c r="J3" s="4"/>
      <c r="K3" s="4"/>
      <c r="L3" s="4"/>
      <c r="M3" s="4"/>
      <c r="N3" s="4"/>
      <c r="O3" s="24"/>
    </row>
    <row r="4" s="1" customFormat="1" ht="15.9" customHeight="1" spans="1:15">
      <c r="A4" s="4" t="s">
        <v>4</v>
      </c>
      <c r="B4" s="4"/>
      <c r="C4" s="5" t="s">
        <v>5</v>
      </c>
      <c r="D4" s="5"/>
      <c r="E4" s="5"/>
      <c r="F4" s="5"/>
      <c r="G4" s="5"/>
      <c r="H4" s="4" t="s">
        <v>6</v>
      </c>
      <c r="I4" s="4"/>
      <c r="J4" s="4" t="s">
        <v>67</v>
      </c>
      <c r="K4" s="4"/>
      <c r="L4" s="4"/>
      <c r="M4" s="4"/>
      <c r="N4" s="4"/>
      <c r="O4" s="24"/>
    </row>
    <row r="5" s="1" customFormat="1" ht="15.9" customHeight="1" spans="1:15">
      <c r="A5" s="6" t="s">
        <v>8</v>
      </c>
      <c r="B5" s="7"/>
      <c r="C5" s="4"/>
      <c r="D5" s="4"/>
      <c r="E5" s="4" t="s">
        <v>9</v>
      </c>
      <c r="F5" s="4" t="s">
        <v>10</v>
      </c>
      <c r="G5" s="4"/>
      <c r="H5" s="4" t="s">
        <v>11</v>
      </c>
      <c r="I5" s="4"/>
      <c r="J5" s="4" t="s">
        <v>12</v>
      </c>
      <c r="K5" s="4"/>
      <c r="L5" s="4" t="s">
        <v>13</v>
      </c>
      <c r="M5" s="4"/>
      <c r="N5" s="4" t="s">
        <v>14</v>
      </c>
      <c r="O5" s="24"/>
    </row>
    <row r="6" s="1" customFormat="1" ht="15.9" customHeight="1" spans="1:15">
      <c r="A6" s="8"/>
      <c r="B6" s="9"/>
      <c r="C6" s="10" t="s">
        <v>15</v>
      </c>
      <c r="D6" s="10"/>
      <c r="E6" s="11">
        <v>1.8</v>
      </c>
      <c r="F6" s="11">
        <v>1.8</v>
      </c>
      <c r="G6" s="11"/>
      <c r="H6" s="11">
        <v>1.8</v>
      </c>
      <c r="I6" s="11"/>
      <c r="J6" s="4">
        <v>10</v>
      </c>
      <c r="K6" s="4"/>
      <c r="L6" s="25">
        <f t="shared" ref="L6:L9" si="0">IFERROR(H6/F6,"")</f>
        <v>1</v>
      </c>
      <c r="M6" s="25"/>
      <c r="N6" s="4">
        <f>IFERROR(L6*J6,"")</f>
        <v>10</v>
      </c>
      <c r="O6" s="26"/>
    </row>
    <row r="7" s="1" customFormat="1" ht="15.9" customHeight="1" spans="1:15">
      <c r="A7" s="8"/>
      <c r="B7" s="9"/>
      <c r="C7" s="4" t="s">
        <v>16</v>
      </c>
      <c r="D7" s="4"/>
      <c r="E7" s="11">
        <v>1.8</v>
      </c>
      <c r="F7" s="11">
        <v>1.8</v>
      </c>
      <c r="G7" s="11"/>
      <c r="H7" s="11">
        <v>1.8</v>
      </c>
      <c r="I7" s="11"/>
      <c r="J7" s="4" t="s">
        <v>17</v>
      </c>
      <c r="K7" s="4"/>
      <c r="L7" s="25">
        <f t="shared" si="0"/>
        <v>1</v>
      </c>
      <c r="M7" s="25"/>
      <c r="N7" s="4" t="s">
        <v>17</v>
      </c>
      <c r="O7" s="26"/>
    </row>
    <row r="8" s="1" customFormat="1" ht="15.9" customHeight="1" spans="1:15">
      <c r="A8" s="12"/>
      <c r="B8" s="13"/>
      <c r="C8" s="14" t="s">
        <v>18</v>
      </c>
      <c r="D8" s="14"/>
      <c r="E8" s="11"/>
      <c r="F8" s="11"/>
      <c r="G8" s="11"/>
      <c r="H8" s="11"/>
      <c r="I8" s="11"/>
      <c r="J8" s="4" t="s">
        <v>17</v>
      </c>
      <c r="K8" s="4"/>
      <c r="L8" s="25" t="str">
        <f t="shared" si="0"/>
        <v/>
      </c>
      <c r="M8" s="25"/>
      <c r="N8" s="4" t="s">
        <v>17</v>
      </c>
      <c r="O8" s="26"/>
    </row>
    <row r="9" s="1" customFormat="1" ht="15.9" customHeight="1" spans="1:15">
      <c r="A9" s="15"/>
      <c r="B9" s="15"/>
      <c r="C9" s="14" t="s">
        <v>19</v>
      </c>
      <c r="D9" s="14"/>
      <c r="E9" s="11"/>
      <c r="F9" s="11"/>
      <c r="G9" s="11"/>
      <c r="H9" s="11"/>
      <c r="I9" s="11"/>
      <c r="J9" s="4" t="s">
        <v>17</v>
      </c>
      <c r="K9" s="4"/>
      <c r="L9" s="25" t="str">
        <f t="shared" si="0"/>
        <v/>
      </c>
      <c r="M9" s="25"/>
      <c r="N9" s="4" t="s">
        <v>17</v>
      </c>
      <c r="O9" s="26"/>
    </row>
    <row r="10" s="1" customFormat="1" ht="15.9" customHeight="1" spans="1:15">
      <c r="A10" s="4" t="s">
        <v>20</v>
      </c>
      <c r="B10" s="4" t="s">
        <v>21</v>
      </c>
      <c r="C10" s="4"/>
      <c r="D10" s="4"/>
      <c r="E10" s="4"/>
      <c r="F10" s="4"/>
      <c r="G10" s="4"/>
      <c r="H10" s="4" t="s">
        <v>22</v>
      </c>
      <c r="I10" s="4"/>
      <c r="J10" s="4"/>
      <c r="K10" s="4"/>
      <c r="L10" s="4"/>
      <c r="M10" s="4"/>
      <c r="N10" s="4"/>
      <c r="O10" s="24"/>
    </row>
    <row r="11" s="1" customFormat="1" ht="61" customHeight="1" spans="1:15">
      <c r="A11" s="4"/>
      <c r="B11" s="16" t="s">
        <v>161</v>
      </c>
      <c r="C11" s="16"/>
      <c r="D11" s="16"/>
      <c r="E11" s="16"/>
      <c r="F11" s="16"/>
      <c r="G11" s="16"/>
      <c r="H11" s="16" t="s">
        <v>162</v>
      </c>
      <c r="I11" s="16"/>
      <c r="J11" s="16"/>
      <c r="K11" s="16"/>
      <c r="L11" s="16"/>
      <c r="M11" s="16"/>
      <c r="N11" s="16"/>
      <c r="O11" s="27"/>
    </row>
    <row r="12" s="1"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24"/>
    </row>
    <row r="13" s="1" customFormat="1" ht="32.1" customHeight="1" spans="1:15">
      <c r="A13" s="4"/>
      <c r="B13" s="4"/>
      <c r="C13" s="4"/>
      <c r="D13" s="4"/>
      <c r="E13" s="4"/>
      <c r="F13" s="4"/>
      <c r="G13" s="4"/>
      <c r="H13" s="4"/>
      <c r="I13" s="4"/>
      <c r="J13" s="4"/>
      <c r="K13" s="4"/>
      <c r="L13" s="4"/>
      <c r="M13" s="4"/>
      <c r="N13" s="4"/>
      <c r="O13" s="24"/>
    </row>
    <row r="14" s="1" customFormat="1" ht="29.95" customHeight="1" spans="1:15">
      <c r="A14" s="4"/>
      <c r="B14" s="4" t="s">
        <v>32</v>
      </c>
      <c r="C14" s="4" t="s">
        <v>33</v>
      </c>
      <c r="D14" s="18" t="s">
        <v>163</v>
      </c>
      <c r="E14" s="18"/>
      <c r="F14" s="18"/>
      <c r="G14" s="39" t="s">
        <v>164</v>
      </c>
      <c r="H14" s="39" t="s">
        <v>164</v>
      </c>
      <c r="I14" s="4">
        <v>10</v>
      </c>
      <c r="J14" s="4"/>
      <c r="K14" s="4">
        <v>10</v>
      </c>
      <c r="L14" s="4"/>
      <c r="M14" s="4"/>
      <c r="N14" s="4"/>
      <c r="O14" s="24"/>
    </row>
    <row r="15" s="1" customFormat="1" ht="29.95" customHeight="1" spans="1:15">
      <c r="A15" s="4"/>
      <c r="B15" s="4"/>
      <c r="C15" s="4" t="s">
        <v>36</v>
      </c>
      <c r="D15" s="18" t="s">
        <v>74</v>
      </c>
      <c r="E15" s="18"/>
      <c r="F15" s="18"/>
      <c r="G15" s="39" t="s">
        <v>38</v>
      </c>
      <c r="H15" s="39" t="s">
        <v>38</v>
      </c>
      <c r="I15" s="4">
        <v>10</v>
      </c>
      <c r="J15" s="4"/>
      <c r="K15" s="4">
        <v>10</v>
      </c>
      <c r="L15" s="4"/>
      <c r="M15" s="4"/>
      <c r="N15" s="4"/>
      <c r="O15" s="24"/>
    </row>
    <row r="16" s="1" customFormat="1" ht="29.95" customHeight="1" spans="1:15">
      <c r="A16" s="4"/>
      <c r="B16" s="4"/>
      <c r="C16" s="4"/>
      <c r="D16" s="18" t="s">
        <v>140</v>
      </c>
      <c r="E16" s="18"/>
      <c r="F16" s="18"/>
      <c r="G16" s="5" t="s">
        <v>38</v>
      </c>
      <c r="H16" s="5" t="s">
        <v>38</v>
      </c>
      <c r="I16" s="4">
        <v>10</v>
      </c>
      <c r="J16" s="4"/>
      <c r="K16" s="4">
        <v>10</v>
      </c>
      <c r="L16" s="4"/>
      <c r="M16" s="4"/>
      <c r="N16" s="4"/>
      <c r="O16" s="24"/>
    </row>
    <row r="17" s="1" customFormat="1" ht="29.95" customHeight="1" spans="1:15">
      <c r="A17" s="4"/>
      <c r="B17" s="4"/>
      <c r="C17" s="4" t="s">
        <v>41</v>
      </c>
      <c r="D17" s="18" t="s">
        <v>165</v>
      </c>
      <c r="E17" s="18"/>
      <c r="F17" s="18"/>
      <c r="G17" s="47" t="s">
        <v>166</v>
      </c>
      <c r="H17" s="47" t="s">
        <v>166</v>
      </c>
      <c r="I17" s="4">
        <v>10</v>
      </c>
      <c r="J17" s="4"/>
      <c r="K17" s="4">
        <v>10</v>
      </c>
      <c r="L17" s="4"/>
      <c r="M17" s="4"/>
      <c r="N17" s="4"/>
      <c r="O17" s="24"/>
    </row>
    <row r="18" s="1" customFormat="1" ht="29.95" customHeight="1" spans="1:15">
      <c r="A18" s="4"/>
      <c r="B18" s="4"/>
      <c r="C18" s="4" t="s">
        <v>46</v>
      </c>
      <c r="D18" s="18" t="s">
        <v>167</v>
      </c>
      <c r="E18" s="18"/>
      <c r="F18" s="18"/>
      <c r="G18" s="5" t="s">
        <v>168</v>
      </c>
      <c r="H18" s="4" t="s">
        <v>168</v>
      </c>
      <c r="I18" s="4">
        <v>10</v>
      </c>
      <c r="J18" s="4"/>
      <c r="K18" s="4">
        <v>10</v>
      </c>
      <c r="L18" s="4"/>
      <c r="M18" s="4"/>
      <c r="N18" s="4"/>
      <c r="O18" s="28"/>
    </row>
    <row r="19" s="1" customFormat="1" ht="29.95" customHeight="1" spans="1:15">
      <c r="A19" s="4"/>
      <c r="B19" s="4" t="s">
        <v>49</v>
      </c>
      <c r="C19" s="4" t="s">
        <v>53</v>
      </c>
      <c r="D19" s="18" t="s">
        <v>169</v>
      </c>
      <c r="E19" s="18"/>
      <c r="F19" s="18"/>
      <c r="G19" s="39" t="s">
        <v>170</v>
      </c>
      <c r="H19" s="21">
        <v>0.98</v>
      </c>
      <c r="I19" s="4">
        <v>15</v>
      </c>
      <c r="J19" s="4"/>
      <c r="K19" s="4">
        <v>14.7</v>
      </c>
      <c r="L19" s="4"/>
      <c r="M19" s="4"/>
      <c r="N19" s="4"/>
      <c r="O19" s="24"/>
    </row>
    <row r="20" s="1" customFormat="1" ht="29.95" customHeight="1" spans="1:15">
      <c r="A20" s="4"/>
      <c r="B20" s="4"/>
      <c r="C20" s="4" t="s">
        <v>59</v>
      </c>
      <c r="D20" s="18" t="s">
        <v>171</v>
      </c>
      <c r="E20" s="18"/>
      <c r="F20" s="18"/>
      <c r="G20" s="39" t="s">
        <v>172</v>
      </c>
      <c r="H20" s="4" t="s">
        <v>173</v>
      </c>
      <c r="I20" s="4">
        <v>15</v>
      </c>
      <c r="J20" s="4"/>
      <c r="K20" s="4">
        <v>15</v>
      </c>
      <c r="L20" s="4"/>
      <c r="M20" s="4"/>
      <c r="N20" s="4"/>
      <c r="O20" s="24"/>
    </row>
    <row r="21" s="1" customFormat="1" ht="42.05" customHeight="1" spans="1:15">
      <c r="A21" s="4"/>
      <c r="B21" s="4" t="s">
        <v>62</v>
      </c>
      <c r="C21" s="4" t="s">
        <v>63</v>
      </c>
      <c r="D21" s="18" t="s">
        <v>64</v>
      </c>
      <c r="E21" s="18"/>
      <c r="F21" s="18"/>
      <c r="G21" s="40" t="s">
        <v>40</v>
      </c>
      <c r="H21" s="21">
        <v>0.98</v>
      </c>
      <c r="I21" s="4">
        <v>10</v>
      </c>
      <c r="J21" s="4"/>
      <c r="K21" s="4">
        <v>10</v>
      </c>
      <c r="L21" s="4"/>
      <c r="M21" s="4"/>
      <c r="N21" s="4"/>
      <c r="O21" s="24"/>
    </row>
    <row r="22" s="1" customFormat="1" ht="15.9" customHeight="1" spans="1:15">
      <c r="A22" s="22" t="s">
        <v>65</v>
      </c>
      <c r="B22" s="22"/>
      <c r="C22" s="22"/>
      <c r="D22" s="22"/>
      <c r="E22" s="22"/>
      <c r="F22" s="22"/>
      <c r="G22" s="22"/>
      <c r="H22" s="22"/>
      <c r="I22" s="22">
        <f>SUM(I14:J21)+J6</f>
        <v>100</v>
      </c>
      <c r="J22" s="22"/>
      <c r="K22" s="4">
        <v>99.7</v>
      </c>
      <c r="L22" s="4"/>
      <c r="M22" s="15"/>
      <c r="N22" s="15"/>
      <c r="O22" s="24"/>
    </row>
    <row r="23" s="1" customFormat="1" spans="15:15">
      <c r="O23" s="27"/>
    </row>
    <row r="24" s="1" customFormat="1" spans="15:15">
      <c r="O24" s="27"/>
    </row>
  </sheetData>
  <mergeCells count="8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H22"/>
    <mergeCell ref="I22:J22"/>
    <mergeCell ref="K22:L22"/>
    <mergeCell ref="M22:N22"/>
    <mergeCell ref="A10:A11"/>
    <mergeCell ref="A12:A21"/>
    <mergeCell ref="B12:B13"/>
    <mergeCell ref="B14:B18"/>
    <mergeCell ref="B19:B20"/>
    <mergeCell ref="C12:C13"/>
    <mergeCell ref="C15:C16"/>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workbookViewId="0">
      <selection activeCell="C3" sqref="C3:N3"/>
    </sheetView>
  </sheetViews>
  <sheetFormatPr defaultColWidth="9" defaultRowHeight="13.5"/>
  <cols>
    <col min="1" max="2" width="4.66666666666667" style="29" customWidth="1"/>
    <col min="3" max="3" width="9.44166666666667" style="29" customWidth="1"/>
    <col min="4" max="4" width="7.44166666666667" style="29" customWidth="1"/>
    <col min="5" max="5" width="10.775" style="29" customWidth="1"/>
    <col min="6" max="6" width="5.89166666666667" style="29" customWidth="1"/>
    <col min="7" max="8" width="13.6666666666667" style="29" customWidth="1"/>
    <col min="9" max="9" width="4.66666666666667" style="29" customWidth="1"/>
    <col min="10" max="10" width="5.89166666666667" style="29" customWidth="1"/>
    <col min="11" max="11" width="3.89166666666667" style="29" customWidth="1"/>
    <col min="12" max="13" width="4.33333333333333" style="29" customWidth="1"/>
    <col min="14" max="14" width="6.66666666666667" style="29" customWidth="1"/>
    <col min="15" max="15" width="48.3333333333333" style="29" customWidth="1"/>
    <col min="16" max="16384" width="9" style="29"/>
  </cols>
  <sheetData>
    <row r="1" s="29" customFormat="1" ht="20.45" customHeight="1" spans="1:14">
      <c r="A1" s="2" t="s">
        <v>0</v>
      </c>
      <c r="B1" s="2"/>
      <c r="C1" s="2"/>
      <c r="D1" s="2"/>
      <c r="E1" s="2"/>
      <c r="F1" s="2"/>
      <c r="G1" s="2"/>
      <c r="H1" s="2"/>
      <c r="I1" s="2"/>
      <c r="J1" s="2"/>
      <c r="K1" s="2"/>
      <c r="L1" s="2"/>
      <c r="M1" s="2"/>
      <c r="N1" s="2"/>
    </row>
    <row r="2" s="29" customFormat="1" ht="15.9" customHeight="1" spans="1:15">
      <c r="A2" s="3" t="s">
        <v>1</v>
      </c>
      <c r="B2" s="3"/>
      <c r="C2" s="3"/>
      <c r="D2" s="3"/>
      <c r="E2" s="3"/>
      <c r="F2" s="3"/>
      <c r="G2" s="3"/>
      <c r="H2" s="3"/>
      <c r="I2" s="3"/>
      <c r="J2" s="3"/>
      <c r="K2" s="3"/>
      <c r="L2" s="3"/>
      <c r="M2" s="3"/>
      <c r="N2" s="3"/>
      <c r="O2" s="33"/>
    </row>
    <row r="3" s="29" customFormat="1" ht="15.9" customHeight="1" spans="1:15">
      <c r="A3" s="4" t="s">
        <v>2</v>
      </c>
      <c r="B3" s="4"/>
      <c r="C3" s="4" t="s">
        <v>174</v>
      </c>
      <c r="D3" s="4"/>
      <c r="E3" s="4"/>
      <c r="F3" s="4"/>
      <c r="G3" s="4"/>
      <c r="H3" s="4"/>
      <c r="I3" s="4"/>
      <c r="J3" s="4"/>
      <c r="K3" s="4"/>
      <c r="L3" s="4"/>
      <c r="M3" s="4"/>
      <c r="N3" s="4"/>
      <c r="O3" s="34"/>
    </row>
    <row r="4" s="29" customFormat="1" ht="15.9" customHeight="1" spans="1:15">
      <c r="A4" s="4" t="s">
        <v>4</v>
      </c>
      <c r="B4" s="4"/>
      <c r="C4" s="5" t="s">
        <v>5</v>
      </c>
      <c r="D4" s="5"/>
      <c r="E4" s="5"/>
      <c r="F4" s="5"/>
      <c r="G4" s="5"/>
      <c r="H4" s="4" t="s">
        <v>6</v>
      </c>
      <c r="I4" s="4"/>
      <c r="J4" s="4" t="s">
        <v>67</v>
      </c>
      <c r="K4" s="4"/>
      <c r="L4" s="4"/>
      <c r="M4" s="4"/>
      <c r="N4" s="4"/>
      <c r="O4" s="34"/>
    </row>
    <row r="5" s="29" customFormat="1" ht="15.9" customHeight="1" spans="1:15">
      <c r="A5" s="6" t="s">
        <v>8</v>
      </c>
      <c r="B5" s="7"/>
      <c r="C5" s="4"/>
      <c r="D5" s="4"/>
      <c r="E5" s="4" t="s">
        <v>9</v>
      </c>
      <c r="F5" s="4" t="s">
        <v>10</v>
      </c>
      <c r="G5" s="4"/>
      <c r="H5" s="4" t="s">
        <v>11</v>
      </c>
      <c r="I5" s="4"/>
      <c r="J5" s="4" t="s">
        <v>12</v>
      </c>
      <c r="K5" s="4"/>
      <c r="L5" s="4" t="s">
        <v>13</v>
      </c>
      <c r="M5" s="4"/>
      <c r="N5" s="4" t="s">
        <v>14</v>
      </c>
      <c r="O5" s="34"/>
    </row>
    <row r="6" s="29" customFormat="1" ht="15.9" customHeight="1" spans="1:15">
      <c r="A6" s="8"/>
      <c r="B6" s="9"/>
      <c r="C6" s="4" t="s">
        <v>15</v>
      </c>
      <c r="D6" s="4"/>
      <c r="E6" s="11">
        <v>2.25</v>
      </c>
      <c r="F6" s="11">
        <v>2.25</v>
      </c>
      <c r="G6" s="11"/>
      <c r="H6" s="11">
        <v>2.25</v>
      </c>
      <c r="I6" s="11"/>
      <c r="J6" s="4">
        <v>10</v>
      </c>
      <c r="K6" s="4"/>
      <c r="L6" s="25">
        <f t="shared" ref="L6:L9" si="0">IFERROR(H6/F6,"")</f>
        <v>1</v>
      </c>
      <c r="M6" s="25"/>
      <c r="N6" s="4">
        <f>IFERROR(L6*J6,"")</f>
        <v>10</v>
      </c>
      <c r="O6" s="35"/>
    </row>
    <row r="7" s="29" customFormat="1" ht="15.9" customHeight="1" spans="1:15">
      <c r="A7" s="8"/>
      <c r="B7" s="9"/>
      <c r="C7" s="4" t="s">
        <v>16</v>
      </c>
      <c r="D7" s="4"/>
      <c r="E7" s="11">
        <v>2.25</v>
      </c>
      <c r="F7" s="11">
        <v>2.25</v>
      </c>
      <c r="G7" s="11"/>
      <c r="H7" s="11">
        <v>2.25</v>
      </c>
      <c r="I7" s="11"/>
      <c r="J7" s="4" t="s">
        <v>17</v>
      </c>
      <c r="K7" s="4"/>
      <c r="L7" s="25">
        <f t="shared" si="0"/>
        <v>1</v>
      </c>
      <c r="M7" s="25"/>
      <c r="N7" s="4" t="s">
        <v>17</v>
      </c>
      <c r="O7" s="35"/>
    </row>
    <row r="8" s="29" customFormat="1" ht="15.9" customHeight="1" spans="1:15">
      <c r="A8" s="12"/>
      <c r="B8" s="13"/>
      <c r="C8" s="4" t="s">
        <v>18</v>
      </c>
      <c r="D8" s="4"/>
      <c r="E8" s="11"/>
      <c r="F8" s="11"/>
      <c r="G8" s="11"/>
      <c r="H8" s="11"/>
      <c r="I8" s="11"/>
      <c r="J8" s="4" t="s">
        <v>17</v>
      </c>
      <c r="K8" s="4"/>
      <c r="L8" s="25" t="str">
        <f t="shared" si="0"/>
        <v/>
      </c>
      <c r="M8" s="25"/>
      <c r="N8" s="4" t="s">
        <v>17</v>
      </c>
      <c r="O8" s="35"/>
    </row>
    <row r="9" s="29" customFormat="1" ht="15.9" customHeight="1" spans="1:15">
      <c r="A9" s="30"/>
      <c r="B9" s="30"/>
      <c r="C9" s="4" t="s">
        <v>19</v>
      </c>
      <c r="D9" s="4"/>
      <c r="E9" s="11"/>
      <c r="F9" s="11"/>
      <c r="G9" s="11"/>
      <c r="H9" s="11"/>
      <c r="I9" s="11"/>
      <c r="J9" s="4" t="s">
        <v>17</v>
      </c>
      <c r="K9" s="4"/>
      <c r="L9" s="25" t="str">
        <f t="shared" si="0"/>
        <v/>
      </c>
      <c r="M9" s="25"/>
      <c r="N9" s="4" t="s">
        <v>17</v>
      </c>
      <c r="O9" s="35"/>
    </row>
    <row r="10" s="29" customFormat="1" ht="15.9" customHeight="1" spans="1:15">
      <c r="A10" s="4" t="s">
        <v>20</v>
      </c>
      <c r="B10" s="4" t="s">
        <v>21</v>
      </c>
      <c r="C10" s="4"/>
      <c r="D10" s="4"/>
      <c r="E10" s="4"/>
      <c r="F10" s="4"/>
      <c r="G10" s="4"/>
      <c r="H10" s="4" t="s">
        <v>22</v>
      </c>
      <c r="I10" s="4"/>
      <c r="J10" s="4"/>
      <c r="K10" s="4"/>
      <c r="L10" s="4"/>
      <c r="M10" s="4"/>
      <c r="N10" s="4"/>
      <c r="O10" s="34"/>
    </row>
    <row r="11" s="29" customFormat="1" ht="61" customHeight="1" spans="1:15">
      <c r="A11" s="4"/>
      <c r="B11" s="16" t="s">
        <v>175</v>
      </c>
      <c r="C11" s="16"/>
      <c r="D11" s="16"/>
      <c r="E11" s="16"/>
      <c r="F11" s="16"/>
      <c r="G11" s="16"/>
      <c r="H11" s="16" t="s">
        <v>176</v>
      </c>
      <c r="I11" s="16"/>
      <c r="J11" s="16"/>
      <c r="K11" s="16"/>
      <c r="L11" s="16"/>
      <c r="M11" s="16"/>
      <c r="N11" s="16"/>
      <c r="O11" s="35"/>
    </row>
    <row r="12" s="29" customFormat="1" ht="15.9" customHeight="1" spans="1:15">
      <c r="A12" s="4" t="s">
        <v>25</v>
      </c>
      <c r="B12" s="4" t="s">
        <v>26</v>
      </c>
      <c r="C12" s="4" t="s">
        <v>27</v>
      </c>
      <c r="D12" s="4" t="s">
        <v>28</v>
      </c>
      <c r="E12" s="4"/>
      <c r="F12" s="4"/>
      <c r="G12" s="4" t="s">
        <v>29</v>
      </c>
      <c r="H12" s="4" t="s">
        <v>30</v>
      </c>
      <c r="I12" s="4" t="s">
        <v>12</v>
      </c>
      <c r="J12" s="4"/>
      <c r="K12" s="4" t="s">
        <v>14</v>
      </c>
      <c r="L12" s="4"/>
      <c r="M12" s="4" t="s">
        <v>31</v>
      </c>
      <c r="N12" s="4"/>
      <c r="O12" s="34"/>
    </row>
    <row r="13" s="29" customFormat="1" ht="32.1" customHeight="1" spans="1:15">
      <c r="A13" s="4"/>
      <c r="B13" s="4"/>
      <c r="C13" s="4"/>
      <c r="D13" s="4"/>
      <c r="E13" s="4"/>
      <c r="F13" s="4"/>
      <c r="G13" s="4"/>
      <c r="H13" s="4"/>
      <c r="I13" s="4"/>
      <c r="J13" s="4"/>
      <c r="K13" s="4"/>
      <c r="L13" s="4"/>
      <c r="M13" s="4"/>
      <c r="N13" s="4"/>
      <c r="O13" s="34"/>
    </row>
    <row r="14" s="29" customFormat="1" ht="27.1" customHeight="1" spans="1:15">
      <c r="A14" s="4"/>
      <c r="B14" s="4" t="s">
        <v>32</v>
      </c>
      <c r="C14" s="4" t="s">
        <v>33</v>
      </c>
      <c r="D14" s="18" t="s">
        <v>177</v>
      </c>
      <c r="E14" s="18"/>
      <c r="F14" s="18"/>
      <c r="G14" s="39" t="s">
        <v>178</v>
      </c>
      <c r="H14" s="39" t="s">
        <v>178</v>
      </c>
      <c r="I14" s="4">
        <v>5</v>
      </c>
      <c r="J14" s="4"/>
      <c r="K14" s="4">
        <v>5</v>
      </c>
      <c r="L14" s="4"/>
      <c r="M14" s="4"/>
      <c r="N14" s="4"/>
      <c r="O14" s="34"/>
    </row>
    <row r="15" s="29" customFormat="1" ht="27.1" customHeight="1" spans="1:15">
      <c r="A15" s="4"/>
      <c r="B15" s="4"/>
      <c r="C15" s="4"/>
      <c r="D15" s="18" t="s">
        <v>179</v>
      </c>
      <c r="E15" s="18"/>
      <c r="F15" s="18"/>
      <c r="G15" s="39" t="s">
        <v>180</v>
      </c>
      <c r="H15" s="39" t="s">
        <v>180</v>
      </c>
      <c r="I15" s="4">
        <v>5</v>
      </c>
      <c r="J15" s="4"/>
      <c r="K15" s="4">
        <v>5</v>
      </c>
      <c r="L15" s="4"/>
      <c r="M15" s="4"/>
      <c r="N15" s="4"/>
      <c r="O15" s="34"/>
    </row>
    <row r="16" s="29" customFormat="1" ht="27.1" customHeight="1" spans="1:15">
      <c r="A16" s="4"/>
      <c r="B16" s="4"/>
      <c r="C16" s="4"/>
      <c r="D16" s="18" t="s">
        <v>181</v>
      </c>
      <c r="E16" s="18"/>
      <c r="F16" s="18"/>
      <c r="G16" s="39" t="s">
        <v>180</v>
      </c>
      <c r="H16" s="39" t="s">
        <v>180</v>
      </c>
      <c r="I16" s="4">
        <v>5</v>
      </c>
      <c r="J16" s="4"/>
      <c r="K16" s="4">
        <v>5</v>
      </c>
      <c r="L16" s="4"/>
      <c r="M16" s="48"/>
      <c r="N16" s="49"/>
      <c r="O16" s="34"/>
    </row>
    <row r="17" s="29" customFormat="1" ht="27.1" customHeight="1" spans="1:15">
      <c r="A17" s="4"/>
      <c r="B17" s="4"/>
      <c r="C17" s="4"/>
      <c r="D17" s="18" t="s">
        <v>182</v>
      </c>
      <c r="E17" s="18"/>
      <c r="F17" s="18"/>
      <c r="G17" s="39" t="s">
        <v>183</v>
      </c>
      <c r="H17" s="39" t="s">
        <v>183</v>
      </c>
      <c r="I17" s="4">
        <v>5</v>
      </c>
      <c r="J17" s="4"/>
      <c r="K17" s="4">
        <v>5</v>
      </c>
      <c r="L17" s="4"/>
      <c r="M17" s="4"/>
      <c r="N17" s="4"/>
      <c r="O17" s="34"/>
    </row>
    <row r="18" s="29" customFormat="1" ht="27.1" customHeight="1" spans="1:15">
      <c r="A18" s="4"/>
      <c r="B18" s="4"/>
      <c r="C18" s="4" t="s">
        <v>36</v>
      </c>
      <c r="D18" s="18" t="s">
        <v>140</v>
      </c>
      <c r="E18" s="18"/>
      <c r="F18" s="18"/>
      <c r="G18" s="39" t="s">
        <v>184</v>
      </c>
      <c r="H18" s="47">
        <v>0.98</v>
      </c>
      <c r="I18" s="4">
        <v>5</v>
      </c>
      <c r="J18" s="4"/>
      <c r="K18" s="4">
        <v>5</v>
      </c>
      <c r="L18" s="4"/>
      <c r="M18" s="4"/>
      <c r="N18" s="4"/>
      <c r="O18" s="34"/>
    </row>
    <row r="19" s="29" customFormat="1" ht="27.1" customHeight="1" spans="1:15">
      <c r="A19" s="4"/>
      <c r="B19" s="4"/>
      <c r="C19" s="4"/>
      <c r="D19" s="18" t="s">
        <v>74</v>
      </c>
      <c r="E19" s="18"/>
      <c r="F19" s="18"/>
      <c r="G19" s="39" t="s">
        <v>38</v>
      </c>
      <c r="H19" s="39" t="s">
        <v>38</v>
      </c>
      <c r="I19" s="4">
        <v>5</v>
      </c>
      <c r="J19" s="4"/>
      <c r="K19" s="4">
        <v>5</v>
      </c>
      <c r="L19" s="4"/>
      <c r="M19" s="4"/>
      <c r="N19" s="4"/>
      <c r="O19" s="34"/>
    </row>
    <row r="20" s="29" customFormat="1" ht="27.1" customHeight="1" spans="1:15">
      <c r="A20" s="4"/>
      <c r="B20" s="4"/>
      <c r="C20" s="4"/>
      <c r="D20" s="18" t="s">
        <v>185</v>
      </c>
      <c r="E20" s="18"/>
      <c r="F20" s="18"/>
      <c r="G20" s="5" t="s">
        <v>38</v>
      </c>
      <c r="H20" s="5" t="s">
        <v>38</v>
      </c>
      <c r="I20" s="4">
        <v>5</v>
      </c>
      <c r="J20" s="4"/>
      <c r="K20" s="4">
        <v>5</v>
      </c>
      <c r="L20" s="4"/>
      <c r="M20" s="4"/>
      <c r="N20" s="4"/>
      <c r="O20" s="34"/>
    </row>
    <row r="21" s="29" customFormat="1" ht="27.1" customHeight="1" spans="1:15">
      <c r="A21" s="4"/>
      <c r="B21" s="4"/>
      <c r="C21" s="4" t="s">
        <v>41</v>
      </c>
      <c r="D21" s="18" t="s">
        <v>186</v>
      </c>
      <c r="E21" s="18"/>
      <c r="F21" s="18"/>
      <c r="G21" s="47" t="s">
        <v>38</v>
      </c>
      <c r="H21" s="47" t="s">
        <v>38</v>
      </c>
      <c r="I21" s="4">
        <v>5</v>
      </c>
      <c r="J21" s="4"/>
      <c r="K21" s="4">
        <v>5</v>
      </c>
      <c r="L21" s="4"/>
      <c r="M21" s="4"/>
      <c r="N21" s="4"/>
      <c r="O21" s="34"/>
    </row>
    <row r="22" s="29" customFormat="1" ht="27.1" customHeight="1" spans="1:15">
      <c r="A22" s="4"/>
      <c r="B22" s="4"/>
      <c r="C22" s="4"/>
      <c r="D22" s="18" t="s">
        <v>187</v>
      </c>
      <c r="E22" s="18"/>
      <c r="F22" s="18"/>
      <c r="G22" s="47" t="s">
        <v>38</v>
      </c>
      <c r="H22" s="47" t="s">
        <v>38</v>
      </c>
      <c r="I22" s="4">
        <v>5</v>
      </c>
      <c r="J22" s="4"/>
      <c r="K22" s="4">
        <v>5</v>
      </c>
      <c r="L22" s="4"/>
      <c r="M22" s="4"/>
      <c r="N22" s="4"/>
      <c r="O22" s="34"/>
    </row>
    <row r="23" s="29" customFormat="1" ht="27.1" customHeight="1" spans="1:15">
      <c r="A23" s="4"/>
      <c r="B23" s="4"/>
      <c r="C23" s="4" t="s">
        <v>46</v>
      </c>
      <c r="D23" s="18" t="s">
        <v>188</v>
      </c>
      <c r="E23" s="18"/>
      <c r="F23" s="18"/>
      <c r="G23" s="5" t="s">
        <v>189</v>
      </c>
      <c r="H23" s="5" t="s">
        <v>189</v>
      </c>
      <c r="I23" s="4">
        <v>5</v>
      </c>
      <c r="J23" s="4"/>
      <c r="K23" s="4">
        <v>5</v>
      </c>
      <c r="L23" s="4"/>
      <c r="M23" s="4"/>
      <c r="N23" s="4"/>
      <c r="O23" s="36"/>
    </row>
    <row r="24" s="29" customFormat="1" ht="27.1" customHeight="1" spans="1:15">
      <c r="A24" s="4"/>
      <c r="B24" s="4"/>
      <c r="C24" s="4" t="s">
        <v>53</v>
      </c>
      <c r="D24" s="18" t="s">
        <v>190</v>
      </c>
      <c r="E24" s="18"/>
      <c r="F24" s="18"/>
      <c r="G24" s="39" t="s">
        <v>191</v>
      </c>
      <c r="H24" s="47">
        <v>0.95</v>
      </c>
      <c r="I24" s="4">
        <v>8</v>
      </c>
      <c r="J24" s="4"/>
      <c r="K24" s="4">
        <v>7.6</v>
      </c>
      <c r="L24" s="4"/>
      <c r="M24" s="4"/>
      <c r="N24" s="4"/>
      <c r="O24" s="34"/>
    </row>
    <row r="25" s="29" customFormat="1" ht="27.1" customHeight="1" spans="1:15">
      <c r="A25" s="4"/>
      <c r="B25" s="4"/>
      <c r="C25" s="4"/>
      <c r="D25" s="18" t="s">
        <v>192</v>
      </c>
      <c r="E25" s="18"/>
      <c r="F25" s="18"/>
      <c r="G25" s="39" t="s">
        <v>81</v>
      </c>
      <c r="H25" s="47">
        <v>1</v>
      </c>
      <c r="I25" s="4">
        <v>8</v>
      </c>
      <c r="J25" s="4"/>
      <c r="K25" s="4">
        <v>8</v>
      </c>
      <c r="L25" s="4"/>
      <c r="M25" s="4"/>
      <c r="N25" s="4"/>
      <c r="O25" s="34"/>
    </row>
    <row r="26" s="29" customFormat="1" ht="27.1" customHeight="1" spans="1:15">
      <c r="A26" s="4"/>
      <c r="B26" s="4"/>
      <c r="C26" s="4" t="s">
        <v>59</v>
      </c>
      <c r="D26" s="18" t="s">
        <v>146</v>
      </c>
      <c r="E26" s="18"/>
      <c r="F26" s="18"/>
      <c r="G26" s="40" t="s">
        <v>193</v>
      </c>
      <c r="H26" s="40">
        <v>1</v>
      </c>
      <c r="I26" s="4">
        <v>7</v>
      </c>
      <c r="J26" s="4"/>
      <c r="K26" s="4">
        <v>7</v>
      </c>
      <c r="L26" s="4"/>
      <c r="M26" s="4"/>
      <c r="N26" s="4"/>
      <c r="O26" s="34"/>
    </row>
    <row r="27" s="29" customFormat="1" ht="27.1" customHeight="1" spans="1:15">
      <c r="A27" s="4"/>
      <c r="B27" s="4"/>
      <c r="C27" s="4"/>
      <c r="D27" s="18" t="s">
        <v>82</v>
      </c>
      <c r="E27" s="18"/>
      <c r="F27" s="18"/>
      <c r="G27" s="39" t="s">
        <v>109</v>
      </c>
      <c r="H27" s="39" t="s">
        <v>109</v>
      </c>
      <c r="I27" s="4">
        <v>7</v>
      </c>
      <c r="J27" s="4"/>
      <c r="K27" s="4">
        <v>7</v>
      </c>
      <c r="L27" s="4"/>
      <c r="M27" s="4"/>
      <c r="N27" s="4"/>
      <c r="O27" s="34"/>
    </row>
    <row r="28" s="29" customFormat="1" ht="36" customHeight="1" spans="1:15">
      <c r="A28" s="4"/>
      <c r="B28" s="4" t="s">
        <v>62</v>
      </c>
      <c r="C28" s="4" t="s">
        <v>63</v>
      </c>
      <c r="D28" s="18" t="s">
        <v>148</v>
      </c>
      <c r="E28" s="18"/>
      <c r="F28" s="18"/>
      <c r="G28" s="40" t="s">
        <v>184</v>
      </c>
      <c r="H28" s="40" t="s">
        <v>194</v>
      </c>
      <c r="I28" s="4">
        <v>10</v>
      </c>
      <c r="J28" s="4"/>
      <c r="K28" s="4">
        <v>10</v>
      </c>
      <c r="L28" s="4"/>
      <c r="M28" s="4"/>
      <c r="N28" s="4"/>
      <c r="O28" s="34"/>
    </row>
    <row r="29" s="29" customFormat="1" ht="15.9" customHeight="1" spans="1:15">
      <c r="A29" s="22" t="s">
        <v>65</v>
      </c>
      <c r="B29" s="22"/>
      <c r="C29" s="22"/>
      <c r="D29" s="22"/>
      <c r="E29" s="22"/>
      <c r="F29" s="22"/>
      <c r="G29" s="22"/>
      <c r="H29" s="22"/>
      <c r="I29" s="22">
        <f>SUM(I14:J28)+J6</f>
        <v>100</v>
      </c>
      <c r="J29" s="22"/>
      <c r="K29" s="4">
        <v>99.6</v>
      </c>
      <c r="L29" s="4"/>
      <c r="M29" s="30"/>
      <c r="N29" s="30"/>
      <c r="O29" s="34"/>
    </row>
    <row r="30" s="29" customFormat="1" spans="15:15">
      <c r="O30" s="35"/>
    </row>
    <row r="31" s="29" customFormat="1" spans="15:15">
      <c r="O31" s="35"/>
    </row>
  </sheetData>
  <mergeCells count="12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A29:H29"/>
    <mergeCell ref="I29:J29"/>
    <mergeCell ref="K29:L29"/>
    <mergeCell ref="M29:N29"/>
    <mergeCell ref="A10:A11"/>
    <mergeCell ref="A12:A28"/>
    <mergeCell ref="B12:B13"/>
    <mergeCell ref="B14:B23"/>
    <mergeCell ref="B24:B27"/>
    <mergeCell ref="C12:C13"/>
    <mergeCell ref="C14:C17"/>
    <mergeCell ref="C18:C20"/>
    <mergeCell ref="C21:C22"/>
    <mergeCell ref="C24:C25"/>
    <mergeCell ref="C26:C27"/>
    <mergeCell ref="G12:G13"/>
    <mergeCell ref="H12:H13"/>
    <mergeCell ref="O6:O9"/>
    <mergeCell ref="A5:B8"/>
    <mergeCell ref="D12:F13"/>
    <mergeCell ref="I12:J13"/>
    <mergeCell ref="K12:L13"/>
    <mergeCell ref="M12:N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2020年自治区动物防疫等补助资金</vt:lpstr>
      <vt:lpstr>阿图什市上阿图什镇村庄美化亮化建设项目</vt:lpstr>
      <vt:lpstr>阿图什市上阿图什镇村民居住环境整治建设项目</vt:lpstr>
      <vt:lpstr>阿图什市上阿图什镇村民庭院经济建设项目</vt:lpstr>
      <vt:lpstr>阿图什市上阿图什镇塔什普什喀村道路量化工程</vt:lpstr>
      <vt:lpstr>财政所规范化财政所工作经费、内网费</vt:lpstr>
      <vt:lpstr>村级运转经费</vt:lpstr>
      <vt:lpstr>上阿图什镇村级防疫员2020年4月至12月报酬</vt:lpstr>
      <vt:lpstr>上阿图什镇农业系统3个站所业务工作经费</vt:lpstr>
      <vt:lpstr>阿图什市上阿图什镇道路亮化工程</vt:lpstr>
      <vt:lpstr>县级领导配套经费（副县)</vt:lpstr>
      <vt:lpstr>2020年农村安居工程补助项目</vt:lpstr>
      <vt:lpstr>阿图什市上阿图什镇老旧路灯维修建设项目</vt:lpstr>
      <vt:lpstr>阿图什市上阿图什镇绿化美化建设项目</vt:lpstr>
      <vt:lpstr>阿图什市上阿图什镇农村幸福大院建设</vt:lpstr>
      <vt:lpstr>业务工作经费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2021-09-28T14:06:47Z</dcterms:created>
  <dcterms:modified xsi:type="dcterms:W3CDTF">2021-09-28T14:12:26Z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