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firstSheet="3" activeTab="6"/>
  </bookViews>
  <sheets>
    <sheet name="2020年基本公共卫生服务补助资金" sheetId="1" r:id="rId1"/>
    <sheet name="2020年基本公共卫生服务补助资金(2)" sheetId="2" r:id="rId2"/>
    <sheet name="2020年基本公共卫生服务补助资金(3)" sheetId="3" r:id="rId3"/>
    <sheet name="2020年基本公共卫生服务补助资金(4)" sheetId="4" r:id="rId4"/>
    <sheet name="2020年基本药物制度补助资金" sheetId="5" r:id="rId5"/>
    <sheet name="2020年全民健康体检补助资金" sheetId="6" r:id="rId6"/>
    <sheet name="2020年全民健康体检项目资金" sheetId="7" r:id="rId7"/>
  </sheets>
  <calcPr calcId="144525"/>
</workbook>
</file>

<file path=xl/sharedStrings.xml><?xml version="1.0" encoding="utf-8"?>
<sst xmlns="http://schemas.openxmlformats.org/spreadsheetml/2006/main" count="566" uniqueCount="164">
  <si>
    <t>项目支出绩效自评表</t>
  </si>
  <si>
    <t>（2020年度）</t>
  </si>
  <si>
    <t>项目名称</t>
  </si>
  <si>
    <t>2020年基本公共卫生服务补助资金</t>
  </si>
  <si>
    <t>主管部门</t>
  </si>
  <si>
    <t>阿图什市卫生健康委员会</t>
  </si>
  <si>
    <t>实施单位</t>
  </si>
  <si>
    <t>阿图什市哈拉峻乡卫生院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</si>
  <si>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</si>
  <si>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</si>
  <si>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</si>
  <si>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</si>
  <si>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</si>
  <si>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</si>
  <si>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</si>
  <si>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</si>
  <si>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</si>
  <si>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</si>
  <si>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</si>
  <si>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</si>
  <si>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</si>
  <si>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</si>
  <si>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</si>
  <si>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乡镇卫生院统筹使用基本公共卫生服务资金，进一步提高居民健康意识，促进公共卫生均等化，项目涉及17788名患者。</t>
  </si>
  <si>
    <t>本项目已经全部完成，为17788名患者提供基本公共卫生服务，进一步提高居民健康意识，促进公共卫生均等化。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</si>
  <si>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</si>
  <si>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</si>
  <si>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</si>
  <si>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</si>
  <si>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</si>
  <si>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</si>
  <si>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</si>
  <si>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</si>
  <si>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</si>
  <si>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基本公共卫生服务涉及人数</t>
  </si>
  <si>
    <t>17788人</t>
  </si>
  <si>
    <t>质量指标</t>
  </si>
  <si>
    <t>基本公共卫生补助覆盖率</t>
  </si>
  <si>
    <t>≥85%</t>
  </si>
  <si>
    <t>基本公共卫生政策知晓率</t>
  </si>
  <si>
    <t>时效指标</t>
  </si>
  <si>
    <t>基本公共卫生服务时效期</t>
  </si>
  <si>
    <t>2020年6月10日-2020年6月25日</t>
  </si>
  <si>
    <t>项目及时完成率</t>
  </si>
  <si>
    <t>成本指标</t>
  </si>
  <si>
    <t>基本公共卫生服务人均补助成本</t>
  </si>
  <si>
    <t>6.41元/人</t>
  </si>
  <si>
    <t>效益指标</t>
  </si>
  <si>
    <t>经济效益指标</t>
  </si>
  <si>
    <t>社会效益指标</t>
  </si>
  <si>
    <t>提高居民健康意识</t>
  </si>
  <si>
    <t>有所提高</t>
  </si>
  <si>
    <t>促进公共卫生均等化</t>
  </si>
  <si>
    <t>有所促进</t>
  </si>
  <si>
    <t>生态效益指标</t>
  </si>
  <si>
    <t>可持续影响指标</t>
  </si>
  <si>
    <t>项目持续发挥作用的期限</t>
  </si>
  <si>
    <t>1年</t>
  </si>
  <si>
    <t>满意度指标</t>
  </si>
  <si>
    <t>服务对象满意度指标</t>
  </si>
  <si>
    <t>享受基本公共卫生服务农牧民满意度</t>
  </si>
  <si>
    <t>总分</t>
  </si>
  <si>
    <t>镇卫生院统筹使用基本公共卫生服务资金，进一步提高居民健康意识，促进公共卫生均等化，项目涉及17788名患者。</t>
  </si>
  <si>
    <t>52.02元/人</t>
  </si>
  <si>
    <t>项目已按计划实施完毕，项目资金已足额发放。</t>
  </si>
  <si>
    <t>3.77元/人</t>
  </si>
  <si>
    <t>2020年基本公共卫生服务项目资金</t>
  </si>
  <si>
    <t>乡镇卫生院统筹使用基本公共卫生服务项目资金，进一步提高居民健康意识，促进公共卫生均等化，项目涉及17788名患者。</t>
  </si>
  <si>
    <t>5.71元/人</t>
  </si>
  <si>
    <t>2020年基本药物制度补助资金</t>
  </si>
  <si>
    <t>保证基层医疗卫生机构实施国家基本药物制度，完善国家基本药物制度资金实施，提高国家基本药物制度宣传率，覆善率，资金使用率，计划完成率。</t>
  </si>
  <si>
    <t>本年度宣传资料数量达7500份，采购317种药物，保证了基层医疗卫生机构实施国家基本药物制度，完善了国家基本药物制度资金实施，提高了国家基本药物制度宣传率，覆善率，资金使用率，计划完成率。</t>
  </si>
  <si>
    <t>国家基本药物制度覆善宣传资料数量</t>
  </si>
  <si>
    <t>≥2500份</t>
  </si>
  <si>
    <t>2500份</t>
  </si>
  <si>
    <t>村卫生室国基本药物制度覆善宣传资料数量</t>
  </si>
  <si>
    <t>≥5000份</t>
  </si>
  <si>
    <t>5000份</t>
  </si>
  <si>
    <t>村卫生室国家基本药物药品架数</t>
  </si>
  <si>
    <t>≥30套</t>
  </si>
  <si>
    <t>30套</t>
  </si>
  <si>
    <t>卫生院国家基本药物药品架数</t>
  </si>
  <si>
    <t>≥45套</t>
  </si>
  <si>
    <t>45套</t>
  </si>
  <si>
    <t>国家基本药物制度采购种类</t>
  </si>
  <si>
    <t>=317种</t>
  </si>
  <si>
    <t>317种</t>
  </si>
  <si>
    <t>国家基本药物使用处方数</t>
  </si>
  <si>
    <t>≥55000份</t>
  </si>
  <si>
    <t>55000份</t>
  </si>
  <si>
    <t>国家基本药物使用统一发票数</t>
  </si>
  <si>
    <t>国家基本药物制度资金覆善率</t>
  </si>
  <si>
    <t>国家基本药物制度资金使用合规率</t>
  </si>
  <si>
    <t>国家基本药物制度宣传覆盖率</t>
  </si>
  <si>
    <t>卫生院国家基本药物制度计划完成率</t>
  </si>
  <si>
    <t>项目开始时间</t>
  </si>
  <si>
    <t>2020年1月8日</t>
  </si>
  <si>
    <t>项目结束时间</t>
  </si>
  <si>
    <t>2020年12月31日</t>
  </si>
  <si>
    <t>乡卫生院国家基本药物宣传成本</t>
  </si>
  <si>
    <t>≥2500元/次</t>
  </si>
  <si>
    <t>2500元/次</t>
  </si>
  <si>
    <t>村卫生室国家基本药物宣传成本</t>
  </si>
  <si>
    <t>≥3000元/次</t>
  </si>
  <si>
    <t>3000元/次</t>
  </si>
  <si>
    <t>国家基本药物支出成本</t>
  </si>
  <si>
    <t>≥1.5元/人</t>
  </si>
  <si>
    <t>1.5元/人</t>
  </si>
  <si>
    <t>提高公共卫生均等化服务水平</t>
  </si>
  <si>
    <t>逐步提高</t>
  </si>
  <si>
    <t>国家基本药物制度在基层持续实施年限</t>
  </si>
  <si>
    <t>≥1年</t>
  </si>
  <si>
    <t>群众满意度</t>
  </si>
  <si>
    <t>≥95%</t>
  </si>
  <si>
    <t>2020年全民健康体检补助资金</t>
  </si>
  <si>
    <t>保证全民健康体检各项工作安排有序开展，确保有关资金直达各基层医疗机构分配，提升全民健康体检服务质量。</t>
  </si>
  <si>
    <t>免费体检人数</t>
  </si>
  <si>
    <t>18070人</t>
  </si>
  <si>
    <t>宣传次数</t>
  </si>
  <si>
    <t>≥12次</t>
  </si>
  <si>
    <t>12次</t>
  </si>
  <si>
    <t>基础设施维修面积</t>
  </si>
  <si>
    <t>≥300平方米</t>
  </si>
  <si>
    <t>300平方米</t>
  </si>
  <si>
    <t>办公设备维护数量</t>
  </si>
  <si>
    <t>≥200套</t>
  </si>
  <si>
    <t>200套</t>
  </si>
  <si>
    <t>早餐份数</t>
  </si>
  <si>
    <t>300份/次</t>
  </si>
  <si>
    <t>补助资金覆盖比率</t>
  </si>
  <si>
    <t>资金使用合格率</t>
  </si>
  <si>
    <t>宣传覆盖率</t>
  </si>
  <si>
    <t>2020年1月1日</t>
  </si>
  <si>
    <t>人员补助成本</t>
  </si>
  <si>
    <t>10.49元/人</t>
  </si>
  <si>
    <t>宣传成本</t>
  </si>
  <si>
    <t>≥1950元/次</t>
  </si>
  <si>
    <t>1950元/次</t>
  </si>
  <si>
    <t>办公用品采购成本</t>
  </si>
  <si>
    <t>≥20元/套</t>
  </si>
  <si>
    <t>20元/套</t>
  </si>
  <si>
    <t>办公设备维护成本</t>
  </si>
  <si>
    <t>≥30元/套</t>
  </si>
  <si>
    <t>30元/套</t>
  </si>
  <si>
    <t>维修成本</t>
  </si>
  <si>
    <t>≥45元/平方米</t>
  </si>
  <si>
    <t>45元/平方米</t>
  </si>
  <si>
    <t>早餐成本</t>
  </si>
  <si>
    <t>≥150元/天</t>
  </si>
  <si>
    <t>150元/天</t>
  </si>
  <si>
    <t>提升全民健康体检服务质量</t>
  </si>
  <si>
    <t>享受全民健康体检服务患者满意度</t>
  </si>
  <si>
    <t>2020年全民健康体检项目资金</t>
  </si>
  <si>
    <t>为确保2020年全民健康体检工作顺利实施，保障全民健康体检工程落到实处，切实让城乡居民受益。</t>
  </si>
  <si>
    <t>本年度全民健康体检服务人数11687人，提高了居民健康意识，保障了全民健康体检工程落到实处，切实让城乡居民受益。</t>
  </si>
  <si>
    <t>全民健康体检服务人数</t>
  </si>
  <si>
    <t>11687人</t>
  </si>
  <si>
    <t>全民健康体检服务覆盖率</t>
  </si>
  <si>
    <t>全民健康体检服务时效期</t>
  </si>
  <si>
    <t>2020年6月4日-2020年12月25日</t>
  </si>
  <si>
    <t>全民健康体检服务成本</t>
  </si>
  <si>
    <t>3.02元/人</t>
  </si>
  <si>
    <t>提供居民健康意识</t>
  </si>
  <si>
    <t>居民满意度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</si>
</sst>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%"/>
    <numFmt numFmtId="177" formatCode="#,##0.00_ "/>
    <numFmt numFmtId="178" formatCode="0.00_);[Red]\(0.00\)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8" borderId="21" applyNumberFormat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/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left" vertical="center" wrapText="1"/>
    </xf>
    <xf numFmtId="0" fontId="4" fillId="0" borderId="9" xfId="49" applyFont="1" applyFill="1" applyBorder="1" applyAlignment="1">
      <alignment horizontal="left" vertical="center" wrapText="1"/>
    </xf>
    <xf numFmtId="0" fontId="4" fillId="0" borderId="10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9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2" fillId="0" borderId="1" xfId="1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9" fontId="6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6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9" fillId="0" borderId="1" xfId="49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2" width="6.55" style="32" customWidth="1"/>
    <col min="3" max="3" width="12.4416666666667" style="32" customWidth="1"/>
    <col min="4" max="4" width="7.44166666666667" style="32" customWidth="1"/>
    <col min="5" max="5" width="11.55" style="32" customWidth="1"/>
    <col min="6" max="6" width="5.89166666666667" style="32" customWidth="1"/>
    <col min="7" max="7" width="14.775" style="32" customWidth="1"/>
    <col min="8" max="8" width="16.1083333333333" style="32" customWidth="1"/>
    <col min="9" max="9" width="8.225" style="32" customWidth="1"/>
    <col min="10" max="10" width="5.89166666666667" style="32" customWidth="1"/>
    <col min="11" max="11" width="3.89166666666667" style="32" customWidth="1"/>
    <col min="12" max="13" width="4.33333333333333" style="32" customWidth="1"/>
    <col min="14" max="14" width="6.65833333333333" style="32" customWidth="1"/>
    <col min="15" max="15" width="48.3333333333333" style="32" customWidth="1"/>
    <col min="16" max="16384" width="9" style="32"/>
  </cols>
  <sheetData>
    <row r="1" s="32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2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="32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4"/>
    </row>
    <row r="4" s="32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44"/>
    </row>
    <row r="5" s="32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44"/>
    </row>
    <row r="6" s="32" customFormat="1" ht="15.9" customHeight="1" spans="1:15">
      <c r="A6" s="7"/>
      <c r="B6" s="8"/>
      <c r="C6" s="9" t="s">
        <v>15</v>
      </c>
      <c r="D6" s="9"/>
      <c r="E6" s="11">
        <v>11.4</v>
      </c>
      <c r="F6" s="11">
        <f>F7+F8+F9</f>
        <v>11.4</v>
      </c>
      <c r="G6" s="11"/>
      <c r="H6" s="11">
        <f>H7+H8+H9</f>
        <v>11.4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32" customFormat="1" ht="15.9" customHeight="1" spans="1:15">
      <c r="A7" s="7"/>
      <c r="B7" s="8"/>
      <c r="C7" s="4" t="s">
        <v>16</v>
      </c>
      <c r="D7" s="4"/>
      <c r="E7" s="11">
        <v>11.4</v>
      </c>
      <c r="F7" s="11">
        <v>11.4</v>
      </c>
      <c r="G7" s="11"/>
      <c r="H7" s="11">
        <v>11.4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32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32" customFormat="1" ht="15.9" customHeight="1" spans="1:15">
      <c r="A9" s="34"/>
      <c r="B9" s="34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32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44"/>
    </row>
    <row r="11" s="32" customFormat="1" ht="61" customHeight="1" spans="1:15">
      <c r="A11" s="4"/>
      <c r="B11" s="16" t="s">
        <v>23</v>
      </c>
      <c r="C11" s="16"/>
      <c r="D11" s="16"/>
      <c r="E11" s="16"/>
      <c r="F11" s="16"/>
      <c r="G11" s="16"/>
      <c r="H11" s="16" t="s">
        <v>24</v>
      </c>
      <c r="I11" s="16"/>
      <c r="J11" s="16"/>
      <c r="K11" s="16"/>
      <c r="L11" s="16"/>
      <c r="M11" s="16"/>
      <c r="N11" s="16"/>
      <c r="O11" s="30"/>
    </row>
    <row r="12" s="32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44"/>
    </row>
    <row r="13" s="32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4"/>
    </row>
    <row r="14" s="32" customFormat="1" ht="23" customHeight="1" spans="1:15">
      <c r="A14" s="4"/>
      <c r="B14" s="4" t="s">
        <v>32</v>
      </c>
      <c r="C14" s="4" t="s">
        <v>33</v>
      </c>
      <c r="D14" s="24" t="s">
        <v>34</v>
      </c>
      <c r="E14" s="24"/>
      <c r="F14" s="24"/>
      <c r="G14" s="4" t="s">
        <v>35</v>
      </c>
      <c r="H14" s="4" t="s">
        <v>35</v>
      </c>
      <c r="I14" s="4">
        <v>10</v>
      </c>
      <c r="J14" s="4"/>
      <c r="K14" s="4">
        <v>10</v>
      </c>
      <c r="L14" s="4"/>
      <c r="M14" s="4"/>
      <c r="N14" s="4"/>
      <c r="O14" s="44"/>
    </row>
    <row r="15" s="32" customFormat="1" ht="23" customHeight="1" spans="1:15">
      <c r="A15" s="4"/>
      <c r="B15" s="4"/>
      <c r="C15" s="4" t="s">
        <v>36</v>
      </c>
      <c r="D15" s="24" t="s">
        <v>37</v>
      </c>
      <c r="E15" s="24"/>
      <c r="F15" s="24"/>
      <c r="G15" s="4" t="s">
        <v>38</v>
      </c>
      <c r="H15" s="42">
        <v>1</v>
      </c>
      <c r="I15" s="4">
        <v>5</v>
      </c>
      <c r="J15" s="4"/>
      <c r="K15" s="4">
        <v>5</v>
      </c>
      <c r="L15" s="4"/>
      <c r="M15" s="4"/>
      <c r="N15" s="4"/>
      <c r="O15" s="44"/>
    </row>
    <row r="16" s="32" customFormat="1" ht="23" customHeight="1" spans="1:15">
      <c r="A16" s="4"/>
      <c r="B16" s="4"/>
      <c r="C16" s="4"/>
      <c r="D16" s="24" t="s">
        <v>39</v>
      </c>
      <c r="E16" s="24"/>
      <c r="F16" s="24"/>
      <c r="G16" s="42">
        <v>1</v>
      </c>
      <c r="H16" s="42">
        <v>1</v>
      </c>
      <c r="I16" s="4">
        <v>10</v>
      </c>
      <c r="J16" s="4"/>
      <c r="K16" s="4">
        <v>10</v>
      </c>
      <c r="L16" s="4"/>
      <c r="M16" s="4"/>
      <c r="N16" s="4"/>
      <c r="O16" s="44"/>
    </row>
    <row r="17" s="32" customFormat="1" ht="23" customHeight="1" spans="1:15">
      <c r="A17" s="4"/>
      <c r="B17" s="4"/>
      <c r="C17" s="4" t="s">
        <v>40</v>
      </c>
      <c r="D17" s="24" t="s">
        <v>41</v>
      </c>
      <c r="E17" s="24"/>
      <c r="F17" s="24"/>
      <c r="G17" s="4" t="s">
        <v>42</v>
      </c>
      <c r="H17" s="4" t="s">
        <v>42</v>
      </c>
      <c r="I17" s="4">
        <v>5</v>
      </c>
      <c r="J17" s="4"/>
      <c r="K17" s="4">
        <v>5</v>
      </c>
      <c r="L17" s="4"/>
      <c r="M17" s="4"/>
      <c r="N17" s="4"/>
      <c r="O17" s="44"/>
    </row>
    <row r="18" s="32" customFormat="1" ht="23" customHeight="1" spans="1:15">
      <c r="A18" s="4"/>
      <c r="B18" s="4"/>
      <c r="C18" s="4"/>
      <c r="D18" s="24" t="s">
        <v>43</v>
      </c>
      <c r="E18" s="24"/>
      <c r="F18" s="24"/>
      <c r="G18" s="42">
        <v>1</v>
      </c>
      <c r="H18" s="42">
        <v>1</v>
      </c>
      <c r="I18" s="4">
        <v>10</v>
      </c>
      <c r="J18" s="4"/>
      <c r="K18" s="4">
        <v>10</v>
      </c>
      <c r="L18" s="4"/>
      <c r="M18" s="4"/>
      <c r="N18" s="4"/>
      <c r="O18" s="44"/>
    </row>
    <row r="19" s="32" customFormat="1" ht="23" customHeight="1" spans="1:15">
      <c r="A19" s="4"/>
      <c r="B19" s="4"/>
      <c r="C19" s="4" t="s">
        <v>44</v>
      </c>
      <c r="D19" s="24" t="s">
        <v>45</v>
      </c>
      <c r="E19" s="24"/>
      <c r="F19" s="24"/>
      <c r="G19" s="4" t="s">
        <v>46</v>
      </c>
      <c r="H19" s="4" t="s">
        <v>46</v>
      </c>
      <c r="I19" s="4">
        <v>10</v>
      </c>
      <c r="J19" s="4"/>
      <c r="K19" s="4">
        <v>10</v>
      </c>
      <c r="L19" s="4"/>
      <c r="M19" s="4"/>
      <c r="N19" s="4"/>
      <c r="O19" s="47"/>
    </row>
    <row r="20" s="32" customFormat="1" ht="23" customHeight="1" spans="1:15">
      <c r="A20" s="4"/>
      <c r="B20" s="4" t="s">
        <v>47</v>
      </c>
      <c r="C20" s="4" t="s">
        <v>48</v>
      </c>
      <c r="D20" s="24"/>
      <c r="E20" s="24"/>
      <c r="F20" s="24"/>
      <c r="G20" s="4"/>
      <c r="H20" s="4"/>
      <c r="I20" s="4"/>
      <c r="J20" s="4"/>
      <c r="K20" s="4" t="str">
        <f>IFERROR(H20/G20*I20,"")</f>
        <v/>
      </c>
      <c r="L20" s="4"/>
      <c r="M20" s="4"/>
      <c r="N20" s="4"/>
      <c r="O20" s="44"/>
    </row>
    <row r="21" s="32" customFormat="1" ht="23" customHeight="1" spans="1:15">
      <c r="A21" s="4"/>
      <c r="B21" s="4"/>
      <c r="C21" s="4" t="s">
        <v>49</v>
      </c>
      <c r="D21" s="24" t="s">
        <v>50</v>
      </c>
      <c r="E21" s="24"/>
      <c r="F21" s="24"/>
      <c r="G21" s="4" t="s">
        <v>51</v>
      </c>
      <c r="H21" s="42">
        <v>0.97</v>
      </c>
      <c r="I21" s="4">
        <v>10</v>
      </c>
      <c r="J21" s="4"/>
      <c r="K21" s="4">
        <v>9.7</v>
      </c>
      <c r="L21" s="4"/>
      <c r="M21" s="4"/>
      <c r="N21" s="4"/>
      <c r="O21" s="44"/>
    </row>
    <row r="22" s="32" customFormat="1" ht="23" customHeight="1" spans="1:15">
      <c r="A22" s="4"/>
      <c r="B22" s="4"/>
      <c r="C22" s="4"/>
      <c r="D22" s="24" t="s">
        <v>52</v>
      </c>
      <c r="E22" s="24"/>
      <c r="F22" s="24"/>
      <c r="G22" s="4" t="s">
        <v>53</v>
      </c>
      <c r="H22" s="42">
        <v>0.98</v>
      </c>
      <c r="I22" s="4">
        <v>10</v>
      </c>
      <c r="J22" s="4"/>
      <c r="K22" s="4">
        <v>9.8</v>
      </c>
      <c r="L22" s="4"/>
      <c r="M22" s="4"/>
      <c r="N22" s="4"/>
      <c r="O22" s="44"/>
    </row>
    <row r="23" s="32" customFormat="1" ht="23" customHeight="1" spans="1:15">
      <c r="A23" s="4"/>
      <c r="B23" s="4"/>
      <c r="C23" s="4"/>
      <c r="D23" s="24"/>
      <c r="E23" s="24"/>
      <c r="F23" s="24"/>
      <c r="G23" s="4"/>
      <c r="H23" s="4"/>
      <c r="I23" s="4"/>
      <c r="J23" s="4"/>
      <c r="K23" s="4"/>
      <c r="L23" s="4"/>
      <c r="M23" s="4"/>
      <c r="N23" s="4"/>
      <c r="O23" s="44"/>
    </row>
    <row r="24" s="32" customFormat="1" ht="23" customHeight="1" spans="1:15">
      <c r="A24" s="4"/>
      <c r="B24" s="4"/>
      <c r="C24" s="4" t="s">
        <v>54</v>
      </c>
      <c r="D24" s="24"/>
      <c r="E24" s="24"/>
      <c r="F24" s="24"/>
      <c r="G24" s="4"/>
      <c r="H24" s="4"/>
      <c r="I24" s="4"/>
      <c r="J24" s="4"/>
      <c r="K24" s="4"/>
      <c r="L24" s="4"/>
      <c r="M24" s="4"/>
      <c r="N24" s="4"/>
      <c r="O24" s="44"/>
    </row>
    <row r="25" s="32" customFormat="1" ht="23" customHeight="1" spans="1:15">
      <c r="A25" s="4"/>
      <c r="B25" s="4"/>
      <c r="C25" s="4" t="s">
        <v>55</v>
      </c>
      <c r="D25" s="24" t="s">
        <v>56</v>
      </c>
      <c r="E25" s="24"/>
      <c r="F25" s="24"/>
      <c r="G25" s="4" t="s">
        <v>57</v>
      </c>
      <c r="H25" s="4" t="s">
        <v>57</v>
      </c>
      <c r="I25" s="4">
        <v>10</v>
      </c>
      <c r="J25" s="4"/>
      <c r="K25" s="4">
        <v>10</v>
      </c>
      <c r="L25" s="4"/>
      <c r="M25" s="4"/>
      <c r="N25" s="4"/>
      <c r="O25" s="44"/>
    </row>
    <row r="26" s="32" customFormat="1" ht="23" customHeight="1" spans="1:15">
      <c r="A26" s="4"/>
      <c r="B26" s="4" t="s">
        <v>58</v>
      </c>
      <c r="C26" s="4" t="s">
        <v>59</v>
      </c>
      <c r="D26" s="24" t="s">
        <v>60</v>
      </c>
      <c r="E26" s="24"/>
      <c r="F26" s="24"/>
      <c r="G26" s="4" t="s">
        <v>38</v>
      </c>
      <c r="H26" s="42">
        <v>0.96</v>
      </c>
      <c r="I26" s="4">
        <v>10</v>
      </c>
      <c r="J26" s="4"/>
      <c r="K26" s="4">
        <v>10</v>
      </c>
      <c r="L26" s="4"/>
      <c r="M26" s="4"/>
      <c r="N26" s="4"/>
      <c r="O26" s="44"/>
    </row>
    <row r="27" s="32" customFormat="1" ht="15.9" customHeight="1" spans="1:15">
      <c r="A27" s="25" t="s">
        <v>61</v>
      </c>
      <c r="B27" s="25"/>
      <c r="C27" s="25"/>
      <c r="D27" s="25"/>
      <c r="E27" s="25"/>
      <c r="F27" s="25"/>
      <c r="G27" s="25"/>
      <c r="H27" s="25"/>
      <c r="I27" s="25">
        <f>SUM(I14:J26)+J6</f>
        <v>100</v>
      </c>
      <c r="J27" s="25"/>
      <c r="K27" s="4">
        <v>99.5</v>
      </c>
      <c r="L27" s="4"/>
      <c r="M27" s="34"/>
      <c r="N27" s="34"/>
      <c r="O27" s="44"/>
    </row>
    <row r="28" s="32" customFormat="1" spans="15:15">
      <c r="O28" s="30"/>
    </row>
    <row r="29" s="32" customFormat="1" spans="15:15">
      <c r="O29" s="30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7:C18"/>
    <mergeCell ref="C21:C2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5.89166666666667" style="32" customWidth="1"/>
    <col min="3" max="3" width="14.775" style="32" customWidth="1"/>
    <col min="4" max="4" width="7.44166666666667" style="32" customWidth="1"/>
    <col min="5" max="5" width="11.55" style="32" customWidth="1"/>
    <col min="6" max="6" width="5.89166666666667" style="32" customWidth="1"/>
    <col min="7" max="7" width="17.3333333333333" style="32" customWidth="1"/>
    <col min="8" max="8" width="15.55" style="32" customWidth="1"/>
    <col min="9" max="9" width="4.65833333333333" style="32" customWidth="1"/>
    <col min="10" max="10" width="5.89166666666667" style="32" customWidth="1"/>
    <col min="11" max="11" width="3.89166666666667" style="32" customWidth="1"/>
    <col min="12" max="13" width="4.33333333333333" style="32" customWidth="1"/>
    <col min="14" max="14" width="6.65833333333333" style="32" customWidth="1"/>
    <col min="15" max="15" width="48.3333333333333" style="32" customWidth="1"/>
    <col min="16" max="16384" width="9" style="32"/>
  </cols>
  <sheetData>
    <row r="1" s="32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2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="32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4"/>
    </row>
    <row r="4" s="32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44"/>
    </row>
    <row r="5" s="32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44"/>
    </row>
    <row r="6" s="32" customFormat="1" ht="15.9" customHeight="1" spans="1:15">
      <c r="A6" s="7"/>
      <c r="B6" s="8"/>
      <c r="C6" s="9" t="s">
        <v>15</v>
      </c>
      <c r="D6" s="9"/>
      <c r="E6" s="10">
        <v>92.59</v>
      </c>
      <c r="F6" s="11">
        <v>92.59</v>
      </c>
      <c r="G6" s="11"/>
      <c r="H6" s="11">
        <v>92.59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32" customFormat="1" ht="15.9" customHeight="1" spans="1:15">
      <c r="A7" s="7"/>
      <c r="B7" s="8"/>
      <c r="C7" s="4" t="s">
        <v>16</v>
      </c>
      <c r="D7" s="4"/>
      <c r="E7" s="10">
        <v>92.59</v>
      </c>
      <c r="F7" s="11">
        <v>92.59</v>
      </c>
      <c r="G7" s="11"/>
      <c r="H7" s="11">
        <v>92.59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32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32" customFormat="1" ht="15.9" customHeight="1" spans="1:15">
      <c r="A9" s="34"/>
      <c r="B9" s="34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32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44"/>
    </row>
    <row r="11" s="32" customFormat="1" ht="61" customHeight="1" spans="1:15">
      <c r="A11" s="4"/>
      <c r="B11" s="16" t="s">
        <v>62</v>
      </c>
      <c r="C11" s="16"/>
      <c r="D11" s="16"/>
      <c r="E11" s="16"/>
      <c r="F11" s="16"/>
      <c r="G11" s="16"/>
      <c r="H11" s="16" t="s">
        <v>24</v>
      </c>
      <c r="I11" s="16"/>
      <c r="J11" s="16"/>
      <c r="K11" s="16"/>
      <c r="L11" s="16"/>
      <c r="M11" s="16"/>
      <c r="N11" s="16"/>
      <c r="O11" s="30"/>
    </row>
    <row r="12" s="32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44"/>
    </row>
    <row r="13" s="32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4"/>
    </row>
    <row r="14" s="32" customFormat="1" ht="25" customHeight="1" spans="1:15">
      <c r="A14" s="4"/>
      <c r="B14" s="4" t="s">
        <v>32</v>
      </c>
      <c r="C14" s="4" t="s">
        <v>33</v>
      </c>
      <c r="D14" s="24" t="s">
        <v>34</v>
      </c>
      <c r="E14" s="24"/>
      <c r="F14" s="24"/>
      <c r="G14" s="4" t="s">
        <v>35</v>
      </c>
      <c r="H14" s="4" t="s">
        <v>35</v>
      </c>
      <c r="I14" s="4">
        <v>10</v>
      </c>
      <c r="J14" s="4"/>
      <c r="K14" s="4">
        <v>10</v>
      </c>
      <c r="L14" s="4"/>
      <c r="M14" s="4"/>
      <c r="N14" s="4"/>
      <c r="O14" s="44"/>
    </row>
    <row r="15" s="32" customFormat="1" ht="25" customHeight="1" spans="1:15">
      <c r="A15" s="4"/>
      <c r="B15" s="4"/>
      <c r="C15" s="4" t="s">
        <v>36</v>
      </c>
      <c r="D15" s="24" t="s">
        <v>37</v>
      </c>
      <c r="E15" s="24"/>
      <c r="F15" s="24"/>
      <c r="G15" s="20" t="s">
        <v>38</v>
      </c>
      <c r="H15" s="42">
        <v>1</v>
      </c>
      <c r="I15" s="4">
        <v>5</v>
      </c>
      <c r="J15" s="4"/>
      <c r="K15" s="4">
        <v>5</v>
      </c>
      <c r="L15" s="4"/>
      <c r="M15" s="4"/>
      <c r="N15" s="4"/>
      <c r="O15" s="44"/>
    </row>
    <row r="16" s="32" customFormat="1" ht="25" customHeight="1" spans="1:15">
      <c r="A16" s="4"/>
      <c r="B16" s="4"/>
      <c r="C16" s="4"/>
      <c r="D16" s="24" t="s">
        <v>39</v>
      </c>
      <c r="E16" s="24"/>
      <c r="F16" s="24"/>
      <c r="G16" s="21">
        <v>1</v>
      </c>
      <c r="H16" s="42">
        <v>1</v>
      </c>
      <c r="I16" s="4">
        <v>10</v>
      </c>
      <c r="J16" s="4"/>
      <c r="K16" s="4">
        <v>10</v>
      </c>
      <c r="L16" s="4"/>
      <c r="M16" s="4"/>
      <c r="N16" s="4"/>
      <c r="O16" s="44"/>
    </row>
    <row r="17" s="32" customFormat="1" ht="25" customHeight="1" spans="1:15">
      <c r="A17" s="4"/>
      <c r="B17" s="4"/>
      <c r="C17" s="4" t="s">
        <v>40</v>
      </c>
      <c r="D17" s="24" t="s">
        <v>41</v>
      </c>
      <c r="E17" s="24"/>
      <c r="F17" s="24"/>
      <c r="G17" s="20" t="s">
        <v>42</v>
      </c>
      <c r="H17" s="20" t="s">
        <v>42</v>
      </c>
      <c r="I17" s="4">
        <v>5</v>
      </c>
      <c r="J17" s="4"/>
      <c r="K17" s="4">
        <v>5</v>
      </c>
      <c r="L17" s="4"/>
      <c r="M17" s="4"/>
      <c r="N17" s="4"/>
      <c r="O17" s="44"/>
    </row>
    <row r="18" s="32" customFormat="1" ht="25" customHeight="1" spans="1:15">
      <c r="A18" s="4"/>
      <c r="B18" s="4"/>
      <c r="C18" s="4"/>
      <c r="D18" s="24" t="s">
        <v>43</v>
      </c>
      <c r="E18" s="24"/>
      <c r="F18" s="24"/>
      <c r="G18" s="21">
        <v>1</v>
      </c>
      <c r="H18" s="42">
        <v>1</v>
      </c>
      <c r="I18" s="4">
        <v>10</v>
      </c>
      <c r="J18" s="4"/>
      <c r="K18" s="4">
        <v>10</v>
      </c>
      <c r="L18" s="4"/>
      <c r="M18" s="4"/>
      <c r="N18" s="4"/>
      <c r="O18" s="44"/>
    </row>
    <row r="19" s="32" customFormat="1" ht="25" customHeight="1" spans="1:15">
      <c r="A19" s="4"/>
      <c r="B19" s="4"/>
      <c r="C19" s="4" t="s">
        <v>44</v>
      </c>
      <c r="D19" s="24" t="s">
        <v>45</v>
      </c>
      <c r="E19" s="24"/>
      <c r="F19" s="24"/>
      <c r="G19" s="23" t="s">
        <v>63</v>
      </c>
      <c r="H19" s="23" t="s">
        <v>63</v>
      </c>
      <c r="I19" s="4">
        <v>10</v>
      </c>
      <c r="J19" s="4"/>
      <c r="K19" s="4">
        <v>10</v>
      </c>
      <c r="L19" s="4"/>
      <c r="M19" s="4"/>
      <c r="N19" s="4"/>
      <c r="O19" s="47"/>
    </row>
    <row r="20" s="32" customFormat="1" ht="25" customHeight="1" spans="1:15">
      <c r="A20" s="4"/>
      <c r="B20" s="4" t="s">
        <v>47</v>
      </c>
      <c r="C20" s="4" t="s">
        <v>48</v>
      </c>
      <c r="D20" s="24"/>
      <c r="E20" s="24"/>
      <c r="F20" s="24"/>
      <c r="G20" s="4"/>
      <c r="H20" s="4"/>
      <c r="I20" s="4"/>
      <c r="J20" s="4"/>
      <c r="K20" s="4" t="str">
        <f>IFERROR(H20/G20*I20,"")</f>
        <v/>
      </c>
      <c r="L20" s="4"/>
      <c r="M20" s="4"/>
      <c r="N20" s="4"/>
      <c r="O20" s="44"/>
    </row>
    <row r="21" s="32" customFormat="1" ht="25" customHeight="1" spans="1:15">
      <c r="A21" s="4"/>
      <c r="B21" s="4"/>
      <c r="C21" s="4" t="s">
        <v>49</v>
      </c>
      <c r="D21" s="24" t="s">
        <v>50</v>
      </c>
      <c r="E21" s="24"/>
      <c r="F21" s="24"/>
      <c r="G21" s="20" t="s">
        <v>51</v>
      </c>
      <c r="H21" s="42">
        <v>0.97</v>
      </c>
      <c r="I21" s="4">
        <v>10</v>
      </c>
      <c r="J21" s="4"/>
      <c r="K21" s="4">
        <v>9.7</v>
      </c>
      <c r="L21" s="4"/>
      <c r="M21" s="4"/>
      <c r="N21" s="4"/>
      <c r="O21" s="44"/>
    </row>
    <row r="22" s="32" customFormat="1" ht="25" customHeight="1" spans="1:15">
      <c r="A22" s="4"/>
      <c r="B22" s="4"/>
      <c r="C22" s="4"/>
      <c r="D22" s="24" t="s">
        <v>52</v>
      </c>
      <c r="E22" s="24"/>
      <c r="F22" s="24"/>
      <c r="G22" s="20" t="s">
        <v>53</v>
      </c>
      <c r="H22" s="42">
        <v>0.98</v>
      </c>
      <c r="I22" s="4">
        <v>10</v>
      </c>
      <c r="J22" s="4"/>
      <c r="K22" s="4">
        <v>9.8</v>
      </c>
      <c r="L22" s="4"/>
      <c r="M22" s="4"/>
      <c r="N22" s="4"/>
      <c r="O22" s="44"/>
    </row>
    <row r="23" s="32" customFormat="1" ht="25" customHeight="1" spans="1:15">
      <c r="A23" s="4"/>
      <c r="B23" s="4"/>
      <c r="C23" s="4" t="s">
        <v>54</v>
      </c>
      <c r="D23" s="24"/>
      <c r="E23" s="24"/>
      <c r="F23" s="24"/>
      <c r="G23" s="4"/>
      <c r="H23" s="4"/>
      <c r="I23" s="4"/>
      <c r="J23" s="4"/>
      <c r="K23" s="4"/>
      <c r="L23" s="4"/>
      <c r="M23" s="4"/>
      <c r="N23" s="4"/>
      <c r="O23" s="44"/>
    </row>
    <row r="24" s="32" customFormat="1" ht="25" customHeight="1" spans="1:15">
      <c r="A24" s="4"/>
      <c r="B24" s="4"/>
      <c r="C24" s="4" t="s">
        <v>55</v>
      </c>
      <c r="D24" s="24" t="s">
        <v>56</v>
      </c>
      <c r="E24" s="24"/>
      <c r="F24" s="24"/>
      <c r="G24" s="20" t="s">
        <v>57</v>
      </c>
      <c r="H24" s="4" t="s">
        <v>57</v>
      </c>
      <c r="I24" s="4">
        <v>10</v>
      </c>
      <c r="J24" s="4"/>
      <c r="K24" s="4">
        <v>10</v>
      </c>
      <c r="L24" s="4"/>
      <c r="M24" s="4"/>
      <c r="N24" s="4"/>
      <c r="O24" s="44"/>
    </row>
    <row r="25" s="32" customFormat="1" ht="25" customHeight="1" spans="1:15">
      <c r="A25" s="4"/>
      <c r="B25" s="4" t="s">
        <v>58</v>
      </c>
      <c r="C25" s="4" t="s">
        <v>58</v>
      </c>
      <c r="D25" s="24" t="s">
        <v>60</v>
      </c>
      <c r="E25" s="24"/>
      <c r="F25" s="24"/>
      <c r="G25" s="20" t="s">
        <v>38</v>
      </c>
      <c r="H25" s="42">
        <v>0.96</v>
      </c>
      <c r="I25" s="4">
        <v>10</v>
      </c>
      <c r="J25" s="4"/>
      <c r="K25" s="4">
        <v>10</v>
      </c>
      <c r="L25" s="4"/>
      <c r="M25" s="4"/>
      <c r="N25" s="4"/>
      <c r="O25" s="44"/>
    </row>
    <row r="26" s="32" customFormat="1" ht="15.9" customHeight="1" spans="1:15">
      <c r="A26" s="25" t="s">
        <v>61</v>
      </c>
      <c r="B26" s="25"/>
      <c r="C26" s="25"/>
      <c r="D26" s="25"/>
      <c r="E26" s="25"/>
      <c r="F26" s="25"/>
      <c r="G26" s="25"/>
      <c r="H26" s="25"/>
      <c r="I26" s="25">
        <f>SUM(I14:J25)+J6</f>
        <v>100</v>
      </c>
      <c r="J26" s="25"/>
      <c r="K26" s="4">
        <f>SUM(K14:K25)+N6</f>
        <v>99.5</v>
      </c>
      <c r="L26" s="4"/>
      <c r="M26" s="34"/>
      <c r="N26" s="34"/>
      <c r="O26" s="44"/>
    </row>
    <row r="27" s="32" customFormat="1" spans="15:15">
      <c r="O27" s="30"/>
    </row>
    <row r="28" s="32" customFormat="1" spans="15:15">
      <c r="O28" s="30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5.65833333333333" style="32" customWidth="1"/>
    <col min="3" max="3" width="13.4416666666667" style="32" customWidth="1"/>
    <col min="4" max="4" width="11.4416666666667" style="32" customWidth="1"/>
    <col min="5" max="5" width="11.55" style="32" customWidth="1"/>
    <col min="6" max="6" width="5.89166666666667" style="32" customWidth="1"/>
    <col min="7" max="7" width="15.225" style="32" customWidth="1"/>
    <col min="8" max="8" width="16.4416666666667" style="32" customWidth="1"/>
    <col min="9" max="9" width="4.65833333333333" style="32" customWidth="1"/>
    <col min="10" max="10" width="5.89166666666667" style="32" customWidth="1"/>
    <col min="11" max="11" width="3.89166666666667" style="32" customWidth="1"/>
    <col min="12" max="13" width="4.33333333333333" style="32" customWidth="1"/>
    <col min="14" max="14" width="6.65833333333333" style="32" customWidth="1"/>
    <col min="15" max="15" width="48.3333333333333" style="32" customWidth="1"/>
    <col min="16" max="16384" width="9" style="32"/>
  </cols>
  <sheetData>
    <row r="1" s="32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2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="32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4"/>
    </row>
    <row r="4" s="32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44"/>
    </row>
    <row r="5" s="32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44"/>
    </row>
    <row r="6" s="32" customFormat="1" ht="15.9" customHeight="1" spans="1:15">
      <c r="A6" s="7"/>
      <c r="B6" s="8"/>
      <c r="C6" s="9" t="s">
        <v>15</v>
      </c>
      <c r="D6" s="9"/>
      <c r="E6" s="11">
        <v>7.06</v>
      </c>
      <c r="F6" s="11">
        <v>7.06</v>
      </c>
      <c r="G6" s="11"/>
      <c r="H6" s="11">
        <v>7.06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32" customFormat="1" ht="15.9" customHeight="1" spans="1:15">
      <c r="A7" s="7"/>
      <c r="B7" s="8"/>
      <c r="C7" s="4" t="s">
        <v>16</v>
      </c>
      <c r="D7" s="4"/>
      <c r="E7" s="11">
        <v>7.06</v>
      </c>
      <c r="F7" s="11">
        <v>7.06</v>
      </c>
      <c r="G7" s="11"/>
      <c r="H7" s="11">
        <v>7.06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32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32" customFormat="1" ht="15.9" customHeight="1" spans="1:15">
      <c r="A9" s="34"/>
      <c r="B9" s="34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32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44"/>
    </row>
    <row r="11" s="32" customFormat="1" ht="61" customHeight="1" spans="1:15">
      <c r="A11" s="4"/>
      <c r="B11" s="16" t="s">
        <v>23</v>
      </c>
      <c r="C11" s="16"/>
      <c r="D11" s="16"/>
      <c r="E11" s="16"/>
      <c r="F11" s="16"/>
      <c r="G11" s="16"/>
      <c r="H11" s="16" t="s">
        <v>64</v>
      </c>
      <c r="I11" s="16"/>
      <c r="J11" s="16"/>
      <c r="K11" s="16"/>
      <c r="L11" s="16"/>
      <c r="M11" s="16"/>
      <c r="N11" s="16"/>
      <c r="O11" s="30"/>
    </row>
    <row r="12" s="32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44"/>
    </row>
    <row r="13" s="32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4"/>
    </row>
    <row r="14" s="32" customFormat="1" ht="30.9" customHeight="1" spans="1:15">
      <c r="A14" s="4"/>
      <c r="B14" s="4" t="s">
        <v>32</v>
      </c>
      <c r="C14" s="4" t="s">
        <v>33</v>
      </c>
      <c r="D14" s="17" t="s">
        <v>34</v>
      </c>
      <c r="E14" s="18"/>
      <c r="F14" s="19"/>
      <c r="G14" s="4" t="s">
        <v>35</v>
      </c>
      <c r="H14" s="4">
        <v>17788</v>
      </c>
      <c r="I14" s="4">
        <v>10</v>
      </c>
      <c r="J14" s="4"/>
      <c r="K14" s="4">
        <v>10</v>
      </c>
      <c r="L14" s="4"/>
      <c r="M14" s="4"/>
      <c r="N14" s="4"/>
      <c r="O14" s="44"/>
    </row>
    <row r="15" s="32" customFormat="1" ht="30.9" customHeight="1" spans="1:15">
      <c r="A15" s="4"/>
      <c r="B15" s="4"/>
      <c r="C15" s="4" t="s">
        <v>36</v>
      </c>
      <c r="D15" s="24" t="s">
        <v>37</v>
      </c>
      <c r="E15" s="24"/>
      <c r="F15" s="24"/>
      <c r="G15" s="20" t="s">
        <v>38</v>
      </c>
      <c r="H15" s="42">
        <v>0.97</v>
      </c>
      <c r="I15" s="4">
        <v>10</v>
      </c>
      <c r="J15" s="4"/>
      <c r="K15" s="4">
        <v>10</v>
      </c>
      <c r="L15" s="4"/>
      <c r="M15" s="4"/>
      <c r="N15" s="4"/>
      <c r="O15" s="44"/>
    </row>
    <row r="16" s="32" customFormat="1" ht="30.9" customHeight="1" spans="1:15">
      <c r="A16" s="4"/>
      <c r="B16" s="4"/>
      <c r="C16" s="4"/>
      <c r="D16" s="24" t="s">
        <v>39</v>
      </c>
      <c r="E16" s="24"/>
      <c r="F16" s="24"/>
      <c r="G16" s="21">
        <v>1</v>
      </c>
      <c r="H16" s="42">
        <v>0.96</v>
      </c>
      <c r="I16" s="4">
        <v>10</v>
      </c>
      <c r="J16" s="4"/>
      <c r="K16" s="4">
        <v>10</v>
      </c>
      <c r="L16" s="4"/>
      <c r="M16" s="4"/>
      <c r="N16" s="4"/>
      <c r="O16" s="44"/>
    </row>
    <row r="17" s="32" customFormat="1" ht="30.9" customHeight="1" spans="1:15">
      <c r="A17" s="4"/>
      <c r="B17" s="4"/>
      <c r="C17" s="4" t="s">
        <v>40</v>
      </c>
      <c r="D17" s="24" t="s">
        <v>41</v>
      </c>
      <c r="E17" s="24"/>
      <c r="F17" s="24"/>
      <c r="G17" s="20" t="s">
        <v>42</v>
      </c>
      <c r="H17" s="20" t="s">
        <v>42</v>
      </c>
      <c r="I17" s="4">
        <v>5</v>
      </c>
      <c r="J17" s="4"/>
      <c r="K17" s="4">
        <v>5</v>
      </c>
      <c r="L17" s="4"/>
      <c r="M17" s="4"/>
      <c r="N17" s="4"/>
      <c r="O17" s="44"/>
    </row>
    <row r="18" s="32" customFormat="1" ht="30.9" customHeight="1" spans="1:15">
      <c r="A18" s="4"/>
      <c r="B18" s="4"/>
      <c r="C18" s="4"/>
      <c r="D18" s="24" t="s">
        <v>43</v>
      </c>
      <c r="E18" s="24"/>
      <c r="F18" s="24"/>
      <c r="G18" s="21">
        <v>1</v>
      </c>
      <c r="H18" s="42">
        <v>1</v>
      </c>
      <c r="I18" s="4">
        <v>5</v>
      </c>
      <c r="J18" s="4"/>
      <c r="K18" s="4">
        <v>5</v>
      </c>
      <c r="L18" s="4"/>
      <c r="M18" s="4"/>
      <c r="N18" s="4"/>
      <c r="O18" s="44"/>
    </row>
    <row r="19" s="32" customFormat="1" ht="30.9" customHeight="1" spans="1:15">
      <c r="A19" s="4"/>
      <c r="B19" s="4"/>
      <c r="C19" s="4" t="s">
        <v>44</v>
      </c>
      <c r="D19" s="24" t="s">
        <v>45</v>
      </c>
      <c r="E19" s="24"/>
      <c r="F19" s="24"/>
      <c r="G19" s="23" t="s">
        <v>65</v>
      </c>
      <c r="H19" s="23" t="s">
        <v>65</v>
      </c>
      <c r="I19" s="4">
        <v>10</v>
      </c>
      <c r="J19" s="4"/>
      <c r="K19" s="4">
        <v>10</v>
      </c>
      <c r="L19" s="4"/>
      <c r="M19" s="4"/>
      <c r="N19" s="4"/>
      <c r="O19" s="47"/>
    </row>
    <row r="20" s="32" customFormat="1" ht="30.9" customHeight="1" spans="1:15">
      <c r="A20" s="4"/>
      <c r="B20" s="4" t="s">
        <v>47</v>
      </c>
      <c r="C20" s="4" t="s">
        <v>48</v>
      </c>
      <c r="D20" s="24"/>
      <c r="E20" s="24"/>
      <c r="F20" s="24"/>
      <c r="G20" s="4"/>
      <c r="H20" s="4"/>
      <c r="I20" s="4"/>
      <c r="J20" s="4"/>
      <c r="K20" s="4"/>
      <c r="L20" s="4"/>
      <c r="M20" s="4"/>
      <c r="N20" s="4"/>
      <c r="O20" s="44"/>
    </row>
    <row r="21" s="32" customFormat="1" ht="30.9" customHeight="1" spans="1:15">
      <c r="A21" s="4"/>
      <c r="B21" s="4"/>
      <c r="C21" s="4" t="s">
        <v>49</v>
      </c>
      <c r="D21" s="17" t="s">
        <v>50</v>
      </c>
      <c r="E21" s="18"/>
      <c r="F21" s="19"/>
      <c r="G21" s="20" t="s">
        <v>51</v>
      </c>
      <c r="H21" s="42">
        <v>0.97</v>
      </c>
      <c r="I21" s="4">
        <v>10</v>
      </c>
      <c r="J21" s="4"/>
      <c r="K21" s="4">
        <v>9.7</v>
      </c>
      <c r="L21" s="4"/>
      <c r="M21" s="4"/>
      <c r="N21" s="4"/>
      <c r="O21" s="44"/>
    </row>
    <row r="22" s="32" customFormat="1" ht="30.9" customHeight="1" spans="1:15">
      <c r="A22" s="4"/>
      <c r="B22" s="4"/>
      <c r="C22" s="4"/>
      <c r="D22" s="24" t="s">
        <v>52</v>
      </c>
      <c r="E22" s="24"/>
      <c r="F22" s="24"/>
      <c r="G22" s="20" t="s">
        <v>53</v>
      </c>
      <c r="H22" s="42">
        <v>0.97</v>
      </c>
      <c r="I22" s="4">
        <v>10</v>
      </c>
      <c r="J22" s="4"/>
      <c r="K22" s="4">
        <v>9.7</v>
      </c>
      <c r="L22" s="4"/>
      <c r="M22" s="4"/>
      <c r="N22" s="4"/>
      <c r="O22" s="44"/>
    </row>
    <row r="23" s="32" customFormat="1" ht="30.9" customHeight="1" spans="1:15">
      <c r="A23" s="4"/>
      <c r="B23" s="4"/>
      <c r="C23" s="4" t="s">
        <v>54</v>
      </c>
      <c r="D23" s="24"/>
      <c r="E23" s="24"/>
      <c r="F23" s="24"/>
      <c r="G23" s="4"/>
      <c r="H23" s="4"/>
      <c r="I23" s="4"/>
      <c r="J23" s="4"/>
      <c r="K23" s="4"/>
      <c r="L23" s="4"/>
      <c r="M23" s="4"/>
      <c r="N23" s="4"/>
      <c r="O23" s="44"/>
    </row>
    <row r="24" s="32" customFormat="1" ht="30.9" customHeight="1" spans="1:15">
      <c r="A24" s="4"/>
      <c r="B24" s="4"/>
      <c r="C24" s="4" t="s">
        <v>55</v>
      </c>
      <c r="D24" s="24" t="s">
        <v>56</v>
      </c>
      <c r="E24" s="24"/>
      <c r="F24" s="24"/>
      <c r="G24" s="20" t="s">
        <v>57</v>
      </c>
      <c r="H24" s="4" t="s">
        <v>57</v>
      </c>
      <c r="I24" s="4">
        <v>10</v>
      </c>
      <c r="J24" s="4"/>
      <c r="K24" s="4">
        <v>10</v>
      </c>
      <c r="L24" s="4"/>
      <c r="M24" s="4"/>
      <c r="N24" s="4"/>
      <c r="O24" s="44"/>
    </row>
    <row r="25" s="32" customFormat="1" ht="30.9" customHeight="1" spans="1:15">
      <c r="A25" s="4"/>
      <c r="B25" s="4" t="s">
        <v>58</v>
      </c>
      <c r="C25" s="4" t="s">
        <v>59</v>
      </c>
      <c r="D25" s="24" t="s">
        <v>60</v>
      </c>
      <c r="E25" s="24"/>
      <c r="F25" s="24"/>
      <c r="G25" s="20" t="s">
        <v>38</v>
      </c>
      <c r="H25" s="42">
        <v>0.96</v>
      </c>
      <c r="I25" s="4">
        <v>10</v>
      </c>
      <c r="J25" s="4"/>
      <c r="K25" s="4">
        <v>10</v>
      </c>
      <c r="L25" s="4"/>
      <c r="M25" s="4"/>
      <c r="N25" s="4"/>
      <c r="O25" s="44"/>
    </row>
    <row r="26" s="32" customFormat="1" ht="15.9" customHeight="1" spans="1:15">
      <c r="A26" s="25" t="s">
        <v>61</v>
      </c>
      <c r="B26" s="25"/>
      <c r="C26" s="25"/>
      <c r="D26" s="25"/>
      <c r="E26" s="25"/>
      <c r="F26" s="25"/>
      <c r="G26" s="25"/>
      <c r="H26" s="25"/>
      <c r="I26" s="25">
        <f>SUM(I14:J25)+J6</f>
        <v>100</v>
      </c>
      <c r="J26" s="25"/>
      <c r="K26" s="4">
        <f>SUM(K14:L25)+N6</f>
        <v>99.4</v>
      </c>
      <c r="L26" s="4"/>
      <c r="M26" s="34"/>
      <c r="N26" s="34"/>
      <c r="O26" s="44"/>
    </row>
    <row r="27" s="32" customFormat="1" spans="15:15">
      <c r="O27" s="30"/>
    </row>
    <row r="28" s="32" customFormat="1" spans="15:15">
      <c r="O28" s="30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A1" sqref="$A1:$XFD1048576"/>
    </sheetView>
  </sheetViews>
  <sheetFormatPr defaultColWidth="9" defaultRowHeight="13.5"/>
  <cols>
    <col min="1" max="2" width="5.55833333333333" style="32" customWidth="1"/>
    <col min="3" max="3" width="14.5583333333333" style="32" customWidth="1"/>
    <col min="4" max="4" width="7.44166666666667" style="32" customWidth="1"/>
    <col min="5" max="5" width="11.5583333333333" style="32" customWidth="1"/>
    <col min="6" max="6" width="5.89166666666667" style="32" customWidth="1"/>
    <col min="7" max="7" width="16.3333333333333" style="32" customWidth="1"/>
    <col min="8" max="8" width="15.1083333333333" style="32" customWidth="1"/>
    <col min="9" max="9" width="4.66666666666667" style="32" customWidth="1"/>
    <col min="10" max="10" width="5.89166666666667" style="32" customWidth="1"/>
    <col min="11" max="11" width="3.89166666666667" style="32" customWidth="1"/>
    <col min="12" max="13" width="4.33333333333333" style="32" customWidth="1"/>
    <col min="14" max="14" width="6.66666666666667" style="32" customWidth="1"/>
    <col min="15" max="15" width="48.3333333333333" style="32" customWidth="1"/>
    <col min="16" max="16384" width="9" style="32"/>
  </cols>
  <sheetData>
    <row r="1" s="32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2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="32" customFormat="1" ht="15.9" customHeight="1" spans="1:15">
      <c r="A3" s="4" t="s">
        <v>2</v>
      </c>
      <c r="B3" s="4"/>
      <c r="C3" s="4" t="s">
        <v>66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4"/>
    </row>
    <row r="4" s="32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44"/>
    </row>
    <row r="5" s="32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44"/>
    </row>
    <row r="6" s="32" customFormat="1" ht="15.9" customHeight="1" spans="1:15">
      <c r="A6" s="7"/>
      <c r="B6" s="8"/>
      <c r="C6" s="9" t="s">
        <v>15</v>
      </c>
      <c r="D6" s="9"/>
      <c r="E6" s="10">
        <v>10.21</v>
      </c>
      <c r="F6" s="11">
        <v>10.21</v>
      </c>
      <c r="G6" s="11"/>
      <c r="H6" s="11">
        <v>10.21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32" customFormat="1" ht="15.9" customHeight="1" spans="1:15">
      <c r="A7" s="7"/>
      <c r="B7" s="8"/>
      <c r="C7" s="4" t="s">
        <v>16</v>
      </c>
      <c r="D7" s="4"/>
      <c r="E7" s="10">
        <v>10.21</v>
      </c>
      <c r="F7" s="11">
        <v>10.21</v>
      </c>
      <c r="G7" s="11"/>
      <c r="H7" s="11">
        <v>10.21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32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32" customFormat="1" ht="15.9" customHeight="1" spans="1:15">
      <c r="A9" s="34"/>
      <c r="B9" s="34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32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44"/>
    </row>
    <row r="11" s="32" customFormat="1" ht="61" customHeight="1" spans="1:15">
      <c r="A11" s="4"/>
      <c r="B11" s="16" t="s">
        <v>67</v>
      </c>
      <c r="C11" s="16"/>
      <c r="D11" s="16"/>
      <c r="E11" s="16"/>
      <c r="F11" s="16"/>
      <c r="G11" s="16"/>
      <c r="H11" s="16" t="s">
        <v>24</v>
      </c>
      <c r="I11" s="16"/>
      <c r="J11" s="16"/>
      <c r="K11" s="16"/>
      <c r="L11" s="16"/>
      <c r="M11" s="16"/>
      <c r="N11" s="16"/>
      <c r="O11" s="30"/>
    </row>
    <row r="12" s="32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44"/>
    </row>
    <row r="13" s="32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4"/>
    </row>
    <row r="14" s="32" customFormat="1" ht="27.85" customHeight="1" spans="1:15">
      <c r="A14" s="4"/>
      <c r="B14" s="4" t="s">
        <v>32</v>
      </c>
      <c r="C14" s="4" t="s">
        <v>33</v>
      </c>
      <c r="D14" s="24" t="s">
        <v>34</v>
      </c>
      <c r="E14" s="24"/>
      <c r="F14" s="24"/>
      <c r="G14" s="4" t="s">
        <v>35</v>
      </c>
      <c r="H14" s="4" t="s">
        <v>35</v>
      </c>
      <c r="I14" s="4">
        <v>10</v>
      </c>
      <c r="J14" s="4"/>
      <c r="K14" s="4">
        <v>10</v>
      </c>
      <c r="L14" s="4"/>
      <c r="M14" s="4"/>
      <c r="N14" s="4"/>
      <c r="O14" s="44"/>
    </row>
    <row r="15" s="32" customFormat="1" ht="27.85" customHeight="1" spans="1:15">
      <c r="A15" s="4"/>
      <c r="B15" s="4"/>
      <c r="C15" s="4" t="s">
        <v>36</v>
      </c>
      <c r="D15" s="24" t="s">
        <v>37</v>
      </c>
      <c r="E15" s="24"/>
      <c r="F15" s="24"/>
      <c r="G15" s="4" t="s">
        <v>38</v>
      </c>
      <c r="H15" s="42">
        <v>1</v>
      </c>
      <c r="I15" s="4">
        <v>5</v>
      </c>
      <c r="J15" s="4"/>
      <c r="K15" s="4">
        <v>5</v>
      </c>
      <c r="L15" s="4"/>
      <c r="M15" s="4"/>
      <c r="N15" s="4"/>
      <c r="O15" s="44"/>
    </row>
    <row r="16" s="32" customFormat="1" ht="27.85" customHeight="1" spans="1:15">
      <c r="A16" s="4"/>
      <c r="B16" s="4"/>
      <c r="C16" s="4"/>
      <c r="D16" s="24" t="s">
        <v>39</v>
      </c>
      <c r="E16" s="24"/>
      <c r="F16" s="24"/>
      <c r="G16" s="42">
        <v>1</v>
      </c>
      <c r="H16" s="42">
        <v>1</v>
      </c>
      <c r="I16" s="4">
        <v>10</v>
      </c>
      <c r="J16" s="4"/>
      <c r="K16" s="4">
        <v>10</v>
      </c>
      <c r="L16" s="4"/>
      <c r="M16" s="4"/>
      <c r="N16" s="4"/>
      <c r="O16" s="44"/>
    </row>
    <row r="17" s="32" customFormat="1" ht="27.85" customHeight="1" spans="1:15">
      <c r="A17" s="4"/>
      <c r="B17" s="4"/>
      <c r="C17" s="4" t="s">
        <v>40</v>
      </c>
      <c r="D17" s="24" t="s">
        <v>41</v>
      </c>
      <c r="E17" s="24"/>
      <c r="F17" s="24"/>
      <c r="G17" s="4" t="s">
        <v>42</v>
      </c>
      <c r="H17" s="4" t="s">
        <v>42</v>
      </c>
      <c r="I17" s="4">
        <v>5</v>
      </c>
      <c r="J17" s="4"/>
      <c r="K17" s="4">
        <v>5</v>
      </c>
      <c r="L17" s="4"/>
      <c r="M17" s="4"/>
      <c r="N17" s="4"/>
      <c r="O17" s="44"/>
    </row>
    <row r="18" s="32" customFormat="1" ht="27.85" customHeight="1" spans="1:15">
      <c r="A18" s="4"/>
      <c r="B18" s="4"/>
      <c r="C18" s="4"/>
      <c r="D18" s="24" t="s">
        <v>43</v>
      </c>
      <c r="E18" s="24"/>
      <c r="F18" s="24"/>
      <c r="G18" s="42">
        <v>1</v>
      </c>
      <c r="H18" s="42">
        <v>1</v>
      </c>
      <c r="I18" s="4">
        <v>10</v>
      </c>
      <c r="J18" s="4"/>
      <c r="K18" s="4">
        <v>10</v>
      </c>
      <c r="L18" s="4"/>
      <c r="M18" s="4"/>
      <c r="N18" s="4"/>
      <c r="O18" s="44"/>
    </row>
    <row r="19" s="32" customFormat="1" ht="27.85" customHeight="1" spans="1:15">
      <c r="A19" s="4"/>
      <c r="B19" s="4"/>
      <c r="C19" s="4" t="s">
        <v>44</v>
      </c>
      <c r="D19" s="24" t="s">
        <v>45</v>
      </c>
      <c r="E19" s="24"/>
      <c r="F19" s="24"/>
      <c r="G19" s="4" t="s">
        <v>68</v>
      </c>
      <c r="H19" s="4" t="s">
        <v>68</v>
      </c>
      <c r="I19" s="4">
        <v>10</v>
      </c>
      <c r="J19" s="4"/>
      <c r="K19" s="4">
        <v>10</v>
      </c>
      <c r="L19" s="4"/>
      <c r="M19" s="4"/>
      <c r="N19" s="4"/>
      <c r="O19" s="47"/>
    </row>
    <row r="20" s="32" customFormat="1" ht="27.85" customHeight="1" spans="1:15">
      <c r="A20" s="4"/>
      <c r="B20" s="4" t="s">
        <v>47</v>
      </c>
      <c r="C20" s="4" t="s">
        <v>48</v>
      </c>
      <c r="D20" s="24"/>
      <c r="E20" s="24"/>
      <c r="F20" s="24"/>
      <c r="G20" s="4"/>
      <c r="H20" s="4"/>
      <c r="I20" s="4"/>
      <c r="J20" s="4"/>
      <c r="K20" s="4" t="str">
        <f>IFERROR(H20/G20*I20,"")</f>
        <v/>
      </c>
      <c r="L20" s="4"/>
      <c r="M20" s="4"/>
      <c r="N20" s="4"/>
      <c r="O20" s="44"/>
    </row>
    <row r="21" s="32" customFormat="1" ht="27.85" customHeight="1" spans="1:15">
      <c r="A21" s="4"/>
      <c r="B21" s="4"/>
      <c r="C21" s="4" t="s">
        <v>49</v>
      </c>
      <c r="D21" s="24" t="s">
        <v>50</v>
      </c>
      <c r="E21" s="24"/>
      <c r="F21" s="24"/>
      <c r="G21" s="4" t="s">
        <v>51</v>
      </c>
      <c r="H21" s="42">
        <v>0.97</v>
      </c>
      <c r="I21" s="4">
        <v>10</v>
      </c>
      <c r="J21" s="4"/>
      <c r="K21" s="4">
        <v>9.7</v>
      </c>
      <c r="L21" s="4"/>
      <c r="M21" s="4"/>
      <c r="N21" s="4"/>
      <c r="O21" s="44"/>
    </row>
    <row r="22" s="32" customFormat="1" ht="27.85" customHeight="1" spans="1:15">
      <c r="A22" s="4"/>
      <c r="B22" s="4"/>
      <c r="C22" s="4"/>
      <c r="D22" s="24" t="s">
        <v>52</v>
      </c>
      <c r="E22" s="24"/>
      <c r="F22" s="24"/>
      <c r="G22" s="4" t="s">
        <v>53</v>
      </c>
      <c r="H22" s="42">
        <v>0.98</v>
      </c>
      <c r="I22" s="4">
        <v>10</v>
      </c>
      <c r="J22" s="4"/>
      <c r="K22" s="4">
        <v>9.8</v>
      </c>
      <c r="L22" s="4"/>
      <c r="M22" s="4"/>
      <c r="N22" s="4"/>
      <c r="O22" s="44"/>
    </row>
    <row r="23" s="32" customFormat="1" ht="27.85" customHeight="1" spans="1:15">
      <c r="A23" s="4"/>
      <c r="B23" s="4"/>
      <c r="C23" s="4" t="s">
        <v>54</v>
      </c>
      <c r="D23" s="24"/>
      <c r="E23" s="24"/>
      <c r="F23" s="24"/>
      <c r="G23" s="4"/>
      <c r="H23" s="4"/>
      <c r="I23" s="4"/>
      <c r="J23" s="4"/>
      <c r="K23" s="4"/>
      <c r="L23" s="4"/>
      <c r="M23" s="4"/>
      <c r="N23" s="4"/>
      <c r="O23" s="44"/>
    </row>
    <row r="24" s="32" customFormat="1" ht="27.85" customHeight="1" spans="1:15">
      <c r="A24" s="4"/>
      <c r="B24" s="4"/>
      <c r="C24" s="4" t="s">
        <v>55</v>
      </c>
      <c r="D24" s="24" t="s">
        <v>56</v>
      </c>
      <c r="E24" s="24"/>
      <c r="F24" s="24"/>
      <c r="G24" s="4" t="s">
        <v>57</v>
      </c>
      <c r="H24" s="4" t="s">
        <v>57</v>
      </c>
      <c r="I24" s="4">
        <v>10</v>
      </c>
      <c r="J24" s="4"/>
      <c r="K24" s="4">
        <v>10</v>
      </c>
      <c r="L24" s="4"/>
      <c r="M24" s="4"/>
      <c r="N24" s="4"/>
      <c r="O24" s="44"/>
    </row>
    <row r="25" s="32" customFormat="1" ht="27.85" customHeight="1" spans="1:15">
      <c r="A25" s="4"/>
      <c r="B25" s="4" t="s">
        <v>58</v>
      </c>
      <c r="C25" s="4" t="s">
        <v>59</v>
      </c>
      <c r="D25" s="24" t="s">
        <v>60</v>
      </c>
      <c r="E25" s="24"/>
      <c r="F25" s="24"/>
      <c r="G25" s="4" t="s">
        <v>38</v>
      </c>
      <c r="H25" s="42">
        <v>0.96</v>
      </c>
      <c r="I25" s="4">
        <v>10</v>
      </c>
      <c r="J25" s="4"/>
      <c r="K25" s="4">
        <v>10</v>
      </c>
      <c r="L25" s="4"/>
      <c r="M25" s="4"/>
      <c r="N25" s="4"/>
      <c r="O25" s="44"/>
    </row>
    <row r="26" s="32" customFormat="1" ht="15.9" customHeight="1" spans="1:15">
      <c r="A26" s="25" t="s">
        <v>61</v>
      </c>
      <c r="B26" s="25"/>
      <c r="C26" s="25"/>
      <c r="D26" s="25"/>
      <c r="E26" s="25"/>
      <c r="F26" s="25"/>
      <c r="G26" s="25"/>
      <c r="H26" s="25"/>
      <c r="I26" s="25">
        <f>SUM(I14:J25)+J6</f>
        <v>100</v>
      </c>
      <c r="J26" s="25"/>
      <c r="K26" s="4">
        <f>SUM(K14:K25)+N6</f>
        <v>99.5</v>
      </c>
      <c r="L26" s="4"/>
      <c r="M26" s="34"/>
      <c r="N26" s="34"/>
      <c r="O26" s="44"/>
    </row>
    <row r="27" s="32" customFormat="1" spans="15:15">
      <c r="O27" s="30"/>
    </row>
    <row r="28" s="32" customFormat="1" spans="15:15">
      <c r="O28" s="30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workbookViewId="0">
      <selection activeCell="C3" sqref="C3:N3"/>
    </sheetView>
  </sheetViews>
  <sheetFormatPr defaultColWidth="9" defaultRowHeight="13.5"/>
  <cols>
    <col min="1" max="2" width="5.44166666666667" style="32" customWidth="1"/>
    <col min="3" max="3" width="13.225" style="32" customWidth="1"/>
    <col min="4" max="4" width="16.5583333333333" style="32" customWidth="1"/>
    <col min="5" max="5" width="15.1083333333333" style="32" customWidth="1"/>
    <col min="6" max="6" width="5.89166666666667" style="32" customWidth="1"/>
    <col min="7" max="7" width="14.775" style="32" customWidth="1"/>
    <col min="8" max="8" width="11.775" style="32" customWidth="1"/>
    <col min="9" max="9" width="4.66666666666667" style="32" customWidth="1"/>
    <col min="10" max="10" width="5.89166666666667" style="32" customWidth="1"/>
    <col min="11" max="11" width="3.89166666666667" style="32" customWidth="1"/>
    <col min="12" max="13" width="4.33333333333333" style="32" customWidth="1"/>
    <col min="14" max="14" width="6.66666666666667" style="32" customWidth="1"/>
    <col min="15" max="15" width="48.3333333333333" style="32" customWidth="1"/>
    <col min="16" max="16384" width="9" style="32"/>
  </cols>
  <sheetData>
    <row r="1" s="32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2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="32" customFormat="1" ht="15.9" customHeight="1" spans="1:15">
      <c r="A3" s="4" t="s">
        <v>2</v>
      </c>
      <c r="B3" s="4"/>
      <c r="C3" s="4" t="s">
        <v>69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4"/>
    </row>
    <row r="4" s="32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44"/>
    </row>
    <row r="5" s="32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44"/>
    </row>
    <row r="6" s="32" customFormat="1" ht="15.9" customHeight="1" spans="1:15">
      <c r="A6" s="7"/>
      <c r="B6" s="8"/>
      <c r="C6" s="9" t="s">
        <v>15</v>
      </c>
      <c r="D6" s="9"/>
      <c r="E6" s="33">
        <v>18.6</v>
      </c>
      <c r="F6" s="11">
        <v>18.6</v>
      </c>
      <c r="G6" s="11"/>
      <c r="H6" s="11">
        <v>18.6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32" customFormat="1" ht="15.9" customHeight="1" spans="1:15">
      <c r="A7" s="7"/>
      <c r="B7" s="8"/>
      <c r="C7" s="4" t="s">
        <v>16</v>
      </c>
      <c r="D7" s="4"/>
      <c r="E7" s="33">
        <v>18.6</v>
      </c>
      <c r="F7" s="11">
        <v>18.6</v>
      </c>
      <c r="G7" s="11"/>
      <c r="H7" s="11">
        <v>18.6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32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32" customFormat="1" ht="15.9" customHeight="1" spans="1:15">
      <c r="A9" s="34"/>
      <c r="B9" s="34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32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44"/>
    </row>
    <row r="11" s="32" customFormat="1" ht="61" customHeight="1" spans="1:15">
      <c r="A11" s="4"/>
      <c r="B11" s="16" t="s">
        <v>70</v>
      </c>
      <c r="C11" s="16"/>
      <c r="D11" s="16"/>
      <c r="E11" s="16"/>
      <c r="F11" s="16"/>
      <c r="G11" s="16"/>
      <c r="H11" s="16" t="s">
        <v>71</v>
      </c>
      <c r="I11" s="16"/>
      <c r="J11" s="16"/>
      <c r="K11" s="16"/>
      <c r="L11" s="16"/>
      <c r="M11" s="16"/>
      <c r="N11" s="16"/>
      <c r="O11" s="30"/>
    </row>
    <row r="12" s="32" customFormat="1" ht="15.9" customHeight="1" spans="1:15">
      <c r="A12" s="48" t="s">
        <v>25</v>
      </c>
      <c r="B12" s="48" t="s">
        <v>26</v>
      </c>
      <c r="C12" s="48" t="s">
        <v>27</v>
      </c>
      <c r="D12" s="48" t="s">
        <v>28</v>
      </c>
      <c r="E12" s="48"/>
      <c r="F12" s="48"/>
      <c r="G12" s="48" t="s">
        <v>29</v>
      </c>
      <c r="H12" s="48" t="s">
        <v>30</v>
      </c>
      <c r="I12" s="48" t="s">
        <v>12</v>
      </c>
      <c r="J12" s="48"/>
      <c r="K12" s="48" t="s">
        <v>14</v>
      </c>
      <c r="L12" s="48"/>
      <c r="M12" s="48" t="s">
        <v>31</v>
      </c>
      <c r="N12" s="48"/>
      <c r="O12" s="44"/>
    </row>
    <row r="13" s="32" customFormat="1" ht="32.1" customHeight="1" spans="1: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/>
    </row>
    <row r="14" s="32" customFormat="1" ht="23" customHeight="1" spans="1:15">
      <c r="A14" s="48"/>
      <c r="B14" s="48" t="s">
        <v>32</v>
      </c>
      <c r="C14" s="48" t="s">
        <v>33</v>
      </c>
      <c r="D14" s="49" t="s">
        <v>72</v>
      </c>
      <c r="E14" s="49"/>
      <c r="F14" s="49"/>
      <c r="G14" s="50" t="s">
        <v>73</v>
      </c>
      <c r="H14" s="50" t="s">
        <v>74</v>
      </c>
      <c r="I14" s="48">
        <v>4</v>
      </c>
      <c r="J14" s="48"/>
      <c r="K14" s="48">
        <v>4</v>
      </c>
      <c r="L14" s="48"/>
      <c r="M14" s="48"/>
      <c r="N14" s="48"/>
      <c r="O14" s="44"/>
    </row>
    <row r="15" s="32" customFormat="1" ht="23" customHeight="1" spans="1:15">
      <c r="A15" s="48"/>
      <c r="B15" s="48"/>
      <c r="C15" s="48"/>
      <c r="D15" s="51" t="s">
        <v>75</v>
      </c>
      <c r="E15" s="52"/>
      <c r="F15" s="53"/>
      <c r="G15" s="50" t="s">
        <v>76</v>
      </c>
      <c r="H15" s="50" t="s">
        <v>77</v>
      </c>
      <c r="I15" s="57">
        <v>4</v>
      </c>
      <c r="J15" s="58"/>
      <c r="K15" s="57">
        <v>4</v>
      </c>
      <c r="L15" s="58"/>
      <c r="M15" s="57"/>
      <c r="N15" s="58"/>
      <c r="O15" s="44"/>
    </row>
    <row r="16" s="32" customFormat="1" ht="23" customHeight="1" spans="1:15">
      <c r="A16" s="48"/>
      <c r="B16" s="48"/>
      <c r="C16" s="48"/>
      <c r="D16" s="51" t="s">
        <v>78</v>
      </c>
      <c r="E16" s="52"/>
      <c r="F16" s="53"/>
      <c r="G16" s="50" t="s">
        <v>79</v>
      </c>
      <c r="H16" s="50" t="s">
        <v>80</v>
      </c>
      <c r="I16" s="57">
        <v>3</v>
      </c>
      <c r="J16" s="58"/>
      <c r="K16" s="57">
        <v>3</v>
      </c>
      <c r="L16" s="58"/>
      <c r="M16" s="57"/>
      <c r="N16" s="58"/>
      <c r="O16" s="44"/>
    </row>
    <row r="17" s="32" customFormat="1" ht="23" customHeight="1" spans="1:15">
      <c r="A17" s="48"/>
      <c r="B17" s="48"/>
      <c r="C17" s="48"/>
      <c r="D17" s="51" t="s">
        <v>81</v>
      </c>
      <c r="E17" s="52"/>
      <c r="F17" s="53"/>
      <c r="G17" s="50" t="s">
        <v>82</v>
      </c>
      <c r="H17" s="50" t="s">
        <v>83</v>
      </c>
      <c r="I17" s="57">
        <v>3</v>
      </c>
      <c r="J17" s="58"/>
      <c r="K17" s="57">
        <v>3</v>
      </c>
      <c r="L17" s="58"/>
      <c r="M17" s="57"/>
      <c r="N17" s="58"/>
      <c r="O17" s="44"/>
    </row>
    <row r="18" s="32" customFormat="1" ht="23" customHeight="1" spans="1:15">
      <c r="A18" s="48"/>
      <c r="B18" s="48"/>
      <c r="C18" s="48"/>
      <c r="D18" s="51" t="s">
        <v>84</v>
      </c>
      <c r="E18" s="52"/>
      <c r="F18" s="53"/>
      <c r="G18" s="50" t="s">
        <v>85</v>
      </c>
      <c r="H18" s="50" t="s">
        <v>86</v>
      </c>
      <c r="I18" s="57">
        <v>3</v>
      </c>
      <c r="J18" s="58"/>
      <c r="K18" s="57">
        <v>3</v>
      </c>
      <c r="L18" s="58"/>
      <c r="M18" s="57"/>
      <c r="N18" s="58"/>
      <c r="O18" s="44"/>
    </row>
    <row r="19" s="32" customFormat="1" ht="23" customHeight="1" spans="1:15">
      <c r="A19" s="48"/>
      <c r="B19" s="48"/>
      <c r="C19" s="48"/>
      <c r="D19" s="49" t="s">
        <v>87</v>
      </c>
      <c r="E19" s="49"/>
      <c r="F19" s="49"/>
      <c r="G19" s="50" t="s">
        <v>88</v>
      </c>
      <c r="H19" s="50" t="s">
        <v>89</v>
      </c>
      <c r="I19" s="48">
        <v>3</v>
      </c>
      <c r="J19" s="48"/>
      <c r="K19" s="48">
        <v>3</v>
      </c>
      <c r="L19" s="48"/>
      <c r="M19" s="48"/>
      <c r="N19" s="48"/>
      <c r="O19" s="44"/>
    </row>
    <row r="20" s="32" customFormat="1" ht="23" customHeight="1" spans="1:15">
      <c r="A20" s="48"/>
      <c r="B20" s="48"/>
      <c r="C20" s="48"/>
      <c r="D20" s="49" t="s">
        <v>90</v>
      </c>
      <c r="E20" s="49"/>
      <c r="F20" s="49"/>
      <c r="G20" s="50" t="s">
        <v>88</v>
      </c>
      <c r="H20" s="50" t="s">
        <v>89</v>
      </c>
      <c r="I20" s="48">
        <v>3</v>
      </c>
      <c r="J20" s="48"/>
      <c r="K20" s="48">
        <v>3</v>
      </c>
      <c r="L20" s="48"/>
      <c r="M20" s="48"/>
      <c r="N20" s="48"/>
      <c r="O20" s="44"/>
    </row>
    <row r="21" s="32" customFormat="1" ht="23" customHeight="1" spans="1:15">
      <c r="A21" s="48"/>
      <c r="B21" s="48"/>
      <c r="C21" s="48" t="s">
        <v>36</v>
      </c>
      <c r="D21" s="49" t="s">
        <v>91</v>
      </c>
      <c r="E21" s="49"/>
      <c r="F21" s="49"/>
      <c r="G21" s="54">
        <v>1</v>
      </c>
      <c r="H21" s="54">
        <v>1</v>
      </c>
      <c r="I21" s="48">
        <v>3</v>
      </c>
      <c r="J21" s="48"/>
      <c r="K21" s="48">
        <v>3</v>
      </c>
      <c r="L21" s="48"/>
      <c r="M21" s="48"/>
      <c r="N21" s="48"/>
      <c r="O21" s="44"/>
    </row>
    <row r="22" s="32" customFormat="1" ht="23" customHeight="1" spans="1:15">
      <c r="A22" s="48"/>
      <c r="B22" s="48"/>
      <c r="C22" s="48"/>
      <c r="D22" s="49" t="s">
        <v>92</v>
      </c>
      <c r="E22" s="49"/>
      <c r="F22" s="49"/>
      <c r="G22" s="54">
        <v>1</v>
      </c>
      <c r="H22" s="54">
        <v>1</v>
      </c>
      <c r="I22" s="48">
        <v>3</v>
      </c>
      <c r="J22" s="48"/>
      <c r="K22" s="48">
        <v>3</v>
      </c>
      <c r="L22" s="48"/>
      <c r="M22" s="48"/>
      <c r="N22" s="48"/>
      <c r="O22" s="44"/>
    </row>
    <row r="23" s="32" customFormat="1" ht="23" customHeight="1" spans="1:15">
      <c r="A23" s="48"/>
      <c r="B23" s="48"/>
      <c r="C23" s="48"/>
      <c r="D23" s="51" t="s">
        <v>93</v>
      </c>
      <c r="E23" s="52"/>
      <c r="F23" s="53"/>
      <c r="G23" s="54">
        <v>1</v>
      </c>
      <c r="H23" s="54">
        <v>1</v>
      </c>
      <c r="I23" s="57">
        <v>3</v>
      </c>
      <c r="J23" s="58"/>
      <c r="K23" s="57">
        <v>3</v>
      </c>
      <c r="L23" s="58"/>
      <c r="M23" s="57"/>
      <c r="N23" s="58"/>
      <c r="O23" s="44"/>
    </row>
    <row r="24" s="32" customFormat="1" ht="23" customHeight="1" spans="1:15">
      <c r="A24" s="48"/>
      <c r="B24" s="48"/>
      <c r="C24" s="48"/>
      <c r="D24" s="49" t="s">
        <v>94</v>
      </c>
      <c r="E24" s="49"/>
      <c r="F24" s="49"/>
      <c r="G24" s="50" t="s">
        <v>38</v>
      </c>
      <c r="H24" s="55">
        <v>0.97</v>
      </c>
      <c r="I24" s="48">
        <v>3</v>
      </c>
      <c r="J24" s="48"/>
      <c r="K24" s="48">
        <v>3</v>
      </c>
      <c r="L24" s="48"/>
      <c r="M24" s="48"/>
      <c r="N24" s="48"/>
      <c r="O24" s="44"/>
    </row>
    <row r="25" s="32" customFormat="1" ht="23" customHeight="1" spans="1:15">
      <c r="A25" s="48"/>
      <c r="B25" s="48"/>
      <c r="C25" s="48" t="s">
        <v>40</v>
      </c>
      <c r="D25" s="49" t="s">
        <v>95</v>
      </c>
      <c r="E25" s="49"/>
      <c r="F25" s="49"/>
      <c r="G25" s="50" t="s">
        <v>96</v>
      </c>
      <c r="H25" s="50" t="s">
        <v>96</v>
      </c>
      <c r="I25" s="48">
        <v>3</v>
      </c>
      <c r="J25" s="48"/>
      <c r="K25" s="48">
        <v>3</v>
      </c>
      <c r="L25" s="48"/>
      <c r="M25" s="48"/>
      <c r="N25" s="48"/>
      <c r="O25" s="44"/>
    </row>
    <row r="26" s="32" customFormat="1" ht="23" customHeight="1" spans="1:15">
      <c r="A26" s="48"/>
      <c r="B26" s="48"/>
      <c r="C26" s="48"/>
      <c r="D26" s="49" t="s">
        <v>97</v>
      </c>
      <c r="E26" s="49"/>
      <c r="F26" s="49"/>
      <c r="G26" s="50" t="s">
        <v>98</v>
      </c>
      <c r="H26" s="50" t="s">
        <v>98</v>
      </c>
      <c r="I26" s="48">
        <v>3</v>
      </c>
      <c r="J26" s="48"/>
      <c r="K26" s="48">
        <v>3</v>
      </c>
      <c r="L26" s="48"/>
      <c r="M26" s="48"/>
      <c r="N26" s="48"/>
      <c r="O26" s="44"/>
    </row>
    <row r="27" s="32" customFormat="1" ht="23" customHeight="1" spans="1:15">
      <c r="A27" s="48"/>
      <c r="B27" s="48"/>
      <c r="C27" s="48" t="s">
        <v>44</v>
      </c>
      <c r="D27" s="49" t="s">
        <v>99</v>
      </c>
      <c r="E27" s="49"/>
      <c r="F27" s="49"/>
      <c r="G27" s="50" t="s">
        <v>100</v>
      </c>
      <c r="H27" s="54" t="s">
        <v>101</v>
      </c>
      <c r="I27" s="48">
        <v>3</v>
      </c>
      <c r="J27" s="48"/>
      <c r="K27" s="48">
        <v>3</v>
      </c>
      <c r="L27" s="48"/>
      <c r="M27" s="48"/>
      <c r="N27" s="48"/>
      <c r="O27" s="47"/>
    </row>
    <row r="28" s="32" customFormat="1" ht="23" customHeight="1" spans="1:15">
      <c r="A28" s="48"/>
      <c r="B28" s="48"/>
      <c r="C28" s="48"/>
      <c r="D28" s="49" t="s">
        <v>102</v>
      </c>
      <c r="E28" s="49"/>
      <c r="F28" s="49"/>
      <c r="G28" s="50" t="s">
        <v>103</v>
      </c>
      <c r="H28" s="54" t="s">
        <v>104</v>
      </c>
      <c r="I28" s="48">
        <v>3</v>
      </c>
      <c r="J28" s="48"/>
      <c r="K28" s="48">
        <v>3</v>
      </c>
      <c r="L28" s="48"/>
      <c r="M28" s="48"/>
      <c r="N28" s="48"/>
      <c r="O28" s="44"/>
    </row>
    <row r="29" s="32" customFormat="1" ht="23" customHeight="1" spans="1:15">
      <c r="A29" s="48"/>
      <c r="B29" s="48"/>
      <c r="C29" s="48"/>
      <c r="D29" s="49" t="s">
        <v>105</v>
      </c>
      <c r="E29" s="49"/>
      <c r="F29" s="49"/>
      <c r="G29" s="56" t="s">
        <v>106</v>
      </c>
      <c r="H29" s="54" t="s">
        <v>107</v>
      </c>
      <c r="I29" s="48">
        <v>3</v>
      </c>
      <c r="J29" s="48"/>
      <c r="K29" s="48">
        <v>3</v>
      </c>
      <c r="L29" s="48"/>
      <c r="M29" s="48"/>
      <c r="N29" s="48"/>
      <c r="O29" s="44"/>
    </row>
    <row r="30" s="32" customFormat="1" ht="23" customHeight="1" spans="1:15">
      <c r="A30" s="48"/>
      <c r="B30" s="48" t="s">
        <v>47</v>
      </c>
      <c r="C30" s="48" t="s">
        <v>48</v>
      </c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4"/>
    </row>
    <row r="31" s="32" customFormat="1" ht="23" customHeight="1" spans="1:15">
      <c r="A31" s="48"/>
      <c r="B31" s="48"/>
      <c r="C31" s="48" t="s">
        <v>49</v>
      </c>
      <c r="D31" s="49" t="s">
        <v>108</v>
      </c>
      <c r="E31" s="49"/>
      <c r="F31" s="49"/>
      <c r="G31" s="50" t="s">
        <v>109</v>
      </c>
      <c r="H31" s="54">
        <v>0.98</v>
      </c>
      <c r="I31" s="48">
        <v>15</v>
      </c>
      <c r="J31" s="48"/>
      <c r="K31" s="48">
        <v>14.7</v>
      </c>
      <c r="L31" s="48"/>
      <c r="M31" s="48"/>
      <c r="N31" s="48"/>
      <c r="O31" s="44"/>
    </row>
    <row r="32" s="32" customFormat="1" ht="23" customHeight="1" spans="1:15">
      <c r="A32" s="48"/>
      <c r="B32" s="48"/>
      <c r="C32" s="48" t="s">
        <v>54</v>
      </c>
      <c r="D32" s="49"/>
      <c r="E32" s="49"/>
      <c r="F32" s="49"/>
      <c r="G32" s="48"/>
      <c r="H32" s="48"/>
      <c r="I32" s="48"/>
      <c r="J32" s="48"/>
      <c r="K32" s="48"/>
      <c r="L32" s="48"/>
      <c r="M32" s="48"/>
      <c r="N32" s="48"/>
      <c r="O32" s="44"/>
    </row>
    <row r="33" s="32" customFormat="1" ht="23" customHeight="1" spans="1:15">
      <c r="A33" s="48"/>
      <c r="B33" s="48"/>
      <c r="C33" s="48" t="s">
        <v>55</v>
      </c>
      <c r="D33" s="49" t="s">
        <v>110</v>
      </c>
      <c r="E33" s="49"/>
      <c r="F33" s="49"/>
      <c r="G33" s="50" t="s">
        <v>111</v>
      </c>
      <c r="H33" s="50" t="s">
        <v>57</v>
      </c>
      <c r="I33" s="48">
        <v>15</v>
      </c>
      <c r="J33" s="48"/>
      <c r="K33" s="48">
        <v>15</v>
      </c>
      <c r="L33" s="48"/>
      <c r="M33" s="48"/>
      <c r="N33" s="48"/>
      <c r="O33" s="44"/>
    </row>
    <row r="34" s="32" customFormat="1" ht="23" customHeight="1" spans="1:15">
      <c r="A34" s="48"/>
      <c r="B34" s="48" t="s">
        <v>58</v>
      </c>
      <c r="C34" s="48" t="s">
        <v>59</v>
      </c>
      <c r="D34" s="49" t="s">
        <v>112</v>
      </c>
      <c r="E34" s="49"/>
      <c r="F34" s="49"/>
      <c r="G34" s="50" t="s">
        <v>113</v>
      </c>
      <c r="H34" s="54">
        <v>0.95</v>
      </c>
      <c r="I34" s="48">
        <v>10</v>
      </c>
      <c r="J34" s="48"/>
      <c r="K34" s="48">
        <v>10</v>
      </c>
      <c r="L34" s="48"/>
      <c r="M34" s="48"/>
      <c r="N34" s="48"/>
      <c r="O34" s="44"/>
    </row>
    <row r="35" s="32" customFormat="1" ht="15.9" customHeight="1" spans="1:15">
      <c r="A35" s="25" t="s">
        <v>61</v>
      </c>
      <c r="B35" s="25"/>
      <c r="C35" s="25"/>
      <c r="D35" s="25"/>
      <c r="E35" s="25"/>
      <c r="F35" s="25"/>
      <c r="G35" s="25"/>
      <c r="H35" s="25"/>
      <c r="I35" s="25">
        <f>SUM(I14:J34)+J6</f>
        <v>100</v>
      </c>
      <c r="J35" s="25"/>
      <c r="K35" s="4">
        <f>SUM(K14:L34)+N6</f>
        <v>99.7</v>
      </c>
      <c r="L35" s="4"/>
      <c r="M35" s="34"/>
      <c r="N35" s="34"/>
      <c r="O35" s="44"/>
    </row>
    <row r="36" s="32" customFormat="1" spans="15:15">
      <c r="O36" s="30"/>
    </row>
    <row r="37" s="32" customFormat="1" spans="15:15">
      <c r="O37" s="30"/>
    </row>
  </sheetData>
  <mergeCells count="144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A35:H35"/>
    <mergeCell ref="I35:J35"/>
    <mergeCell ref="K35:L35"/>
    <mergeCell ref="M35:N35"/>
    <mergeCell ref="A10:A11"/>
    <mergeCell ref="A12:A34"/>
    <mergeCell ref="B12:B13"/>
    <mergeCell ref="B14:B29"/>
    <mergeCell ref="B30:B33"/>
    <mergeCell ref="C12:C13"/>
    <mergeCell ref="C14:C20"/>
    <mergeCell ref="C21:C24"/>
    <mergeCell ref="C25:C26"/>
    <mergeCell ref="C27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workbookViewId="0">
      <selection activeCell="O17" sqref="O17"/>
    </sheetView>
  </sheetViews>
  <sheetFormatPr defaultColWidth="9" defaultRowHeight="13.5"/>
  <cols>
    <col min="1" max="2" width="6.55" style="32" customWidth="1"/>
    <col min="3" max="3" width="16.225" style="32" customWidth="1"/>
    <col min="4" max="4" width="7.44166666666667" style="32" customWidth="1"/>
    <col min="5" max="5" width="16.3333333333333" style="32" customWidth="1"/>
    <col min="6" max="6" width="5.89166666666667" style="32" customWidth="1"/>
    <col min="7" max="7" width="16.1083333333333" style="32" customWidth="1"/>
    <col min="8" max="8" width="15.8916666666667" style="32" customWidth="1"/>
    <col min="9" max="9" width="4.65833333333333" style="32" customWidth="1"/>
    <col min="10" max="10" width="5.89166666666667" style="32" customWidth="1"/>
    <col min="11" max="11" width="3.89166666666667" style="32" customWidth="1"/>
    <col min="12" max="13" width="4.33333333333333" style="32" customWidth="1"/>
    <col min="14" max="14" width="6.65833333333333" style="32" customWidth="1"/>
    <col min="15" max="15" width="48.3333333333333" style="32" customWidth="1"/>
    <col min="16" max="16384" width="9" style="32"/>
  </cols>
  <sheetData>
    <row r="1" s="32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2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="32" customFormat="1" ht="15.9" customHeight="1" spans="1:15">
      <c r="A3" s="4" t="s">
        <v>2</v>
      </c>
      <c r="B3" s="4"/>
      <c r="C3" s="4" t="s">
        <v>114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4"/>
    </row>
    <row r="4" s="32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44"/>
    </row>
    <row r="5" s="32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44"/>
    </row>
    <row r="6" s="32" customFormat="1" ht="15.9" customHeight="1" spans="1:15">
      <c r="A6" s="7"/>
      <c r="B6" s="8"/>
      <c r="C6" s="9" t="s">
        <v>15</v>
      </c>
      <c r="D6" s="9"/>
      <c r="E6" s="33">
        <v>18.86</v>
      </c>
      <c r="F6" s="11">
        <v>18.86</v>
      </c>
      <c r="G6" s="11"/>
      <c r="H6" s="11">
        <v>18.86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32" customFormat="1" ht="15.9" customHeight="1" spans="1:15">
      <c r="A7" s="7"/>
      <c r="B7" s="8"/>
      <c r="C7" s="4" t="s">
        <v>16</v>
      </c>
      <c r="D7" s="4"/>
      <c r="E7" s="33">
        <v>18.86</v>
      </c>
      <c r="F7" s="11">
        <v>18.86</v>
      </c>
      <c r="G7" s="11"/>
      <c r="H7" s="11">
        <v>18.86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32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32" customFormat="1" ht="15.9" customHeight="1" spans="1:15">
      <c r="A9" s="34"/>
      <c r="B9" s="34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32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44"/>
    </row>
    <row r="11" s="32" customFormat="1" ht="61" customHeight="1" spans="1:15">
      <c r="A11" s="4"/>
      <c r="B11" s="16" t="s">
        <v>115</v>
      </c>
      <c r="C11" s="16"/>
      <c r="D11" s="16"/>
      <c r="E11" s="16"/>
      <c r="F11" s="16"/>
      <c r="G11" s="16"/>
      <c r="H11" s="16" t="s">
        <v>64</v>
      </c>
      <c r="I11" s="16"/>
      <c r="J11" s="16"/>
      <c r="K11" s="16"/>
      <c r="L11" s="16"/>
      <c r="M11" s="16"/>
      <c r="N11" s="16"/>
      <c r="O11" s="30"/>
    </row>
    <row r="12" s="32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44"/>
    </row>
    <row r="13" s="32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4"/>
    </row>
    <row r="14" s="32" customFormat="1" ht="20.6" customHeight="1" spans="1:15">
      <c r="A14" s="4"/>
      <c r="B14" s="4" t="s">
        <v>32</v>
      </c>
      <c r="C14" s="4" t="s">
        <v>33</v>
      </c>
      <c r="D14" s="24" t="s">
        <v>116</v>
      </c>
      <c r="E14" s="24"/>
      <c r="F14" s="24"/>
      <c r="G14" s="20" t="s">
        <v>117</v>
      </c>
      <c r="H14" s="20" t="s">
        <v>117</v>
      </c>
      <c r="I14" s="4">
        <v>4</v>
      </c>
      <c r="J14" s="4"/>
      <c r="K14" s="4">
        <v>4</v>
      </c>
      <c r="L14" s="4"/>
      <c r="M14" s="4"/>
      <c r="N14" s="4"/>
      <c r="O14" s="44"/>
    </row>
    <row r="15" s="32" customFormat="1" ht="20.6" customHeight="1" spans="1:15">
      <c r="A15" s="4"/>
      <c r="B15" s="4"/>
      <c r="C15" s="4"/>
      <c r="D15" s="35" t="s">
        <v>118</v>
      </c>
      <c r="E15" s="36"/>
      <c r="F15" s="37"/>
      <c r="G15" s="20" t="s">
        <v>119</v>
      </c>
      <c r="H15" s="20" t="s">
        <v>120</v>
      </c>
      <c r="I15" s="45">
        <v>4</v>
      </c>
      <c r="J15" s="46"/>
      <c r="K15" s="45">
        <v>4</v>
      </c>
      <c r="L15" s="46"/>
      <c r="M15" s="45"/>
      <c r="N15" s="46"/>
      <c r="O15" s="44"/>
    </row>
    <row r="16" s="32" customFormat="1" ht="20.6" customHeight="1" spans="1:15">
      <c r="A16" s="4"/>
      <c r="B16" s="4"/>
      <c r="C16" s="4"/>
      <c r="D16" s="35" t="s">
        <v>121</v>
      </c>
      <c r="E16" s="36"/>
      <c r="F16" s="37"/>
      <c r="G16" s="20" t="s">
        <v>122</v>
      </c>
      <c r="H16" s="20" t="s">
        <v>123</v>
      </c>
      <c r="I16" s="45">
        <v>3</v>
      </c>
      <c r="J16" s="46"/>
      <c r="K16" s="45">
        <v>3</v>
      </c>
      <c r="L16" s="46"/>
      <c r="M16" s="45"/>
      <c r="N16" s="46"/>
      <c r="O16" s="44"/>
    </row>
    <row r="17" s="32" customFormat="1" ht="20.6" customHeight="1" spans="1:15">
      <c r="A17" s="4"/>
      <c r="B17" s="4"/>
      <c r="C17" s="4"/>
      <c r="D17" s="24" t="s">
        <v>124</v>
      </c>
      <c r="E17" s="24"/>
      <c r="F17" s="24"/>
      <c r="G17" s="20" t="s">
        <v>125</v>
      </c>
      <c r="H17" s="20" t="s">
        <v>126</v>
      </c>
      <c r="I17" s="4">
        <v>3</v>
      </c>
      <c r="J17" s="4"/>
      <c r="K17" s="4">
        <v>3</v>
      </c>
      <c r="L17" s="4"/>
      <c r="M17" s="4"/>
      <c r="N17" s="4"/>
      <c r="O17" s="44"/>
    </row>
    <row r="18" s="32" customFormat="1" ht="20.6" customHeight="1" spans="1:15">
      <c r="A18" s="4"/>
      <c r="B18" s="4"/>
      <c r="C18" s="4"/>
      <c r="D18" s="24" t="s">
        <v>127</v>
      </c>
      <c r="E18" s="24"/>
      <c r="F18" s="24"/>
      <c r="G18" s="38" t="s">
        <v>128</v>
      </c>
      <c r="H18" s="38" t="s">
        <v>128</v>
      </c>
      <c r="I18" s="4">
        <v>3</v>
      </c>
      <c r="J18" s="4"/>
      <c r="K18" s="4">
        <v>3</v>
      </c>
      <c r="L18" s="4"/>
      <c r="M18" s="4"/>
      <c r="N18" s="4"/>
      <c r="O18" s="44"/>
    </row>
    <row r="19" s="32" customFormat="1" ht="20.6" customHeight="1" spans="1:15">
      <c r="A19" s="4"/>
      <c r="B19" s="4"/>
      <c r="C19" s="4" t="s">
        <v>36</v>
      </c>
      <c r="D19" s="24" t="s">
        <v>129</v>
      </c>
      <c r="E19" s="24"/>
      <c r="F19" s="24"/>
      <c r="G19" s="21">
        <v>1</v>
      </c>
      <c r="H19" s="21">
        <v>1</v>
      </c>
      <c r="I19" s="4">
        <v>3</v>
      </c>
      <c r="J19" s="4"/>
      <c r="K19" s="4">
        <v>3</v>
      </c>
      <c r="L19" s="4"/>
      <c r="M19" s="4"/>
      <c r="N19" s="4"/>
      <c r="O19" s="44"/>
    </row>
    <row r="20" s="32" customFormat="1" ht="20.6" customHeight="1" spans="1:15">
      <c r="A20" s="4"/>
      <c r="B20" s="4"/>
      <c r="C20" s="4"/>
      <c r="D20" s="24" t="s">
        <v>130</v>
      </c>
      <c r="E20" s="24"/>
      <c r="F20" s="24"/>
      <c r="G20" s="21">
        <v>1</v>
      </c>
      <c r="H20" s="21">
        <v>1</v>
      </c>
      <c r="I20" s="4">
        <v>3</v>
      </c>
      <c r="J20" s="4"/>
      <c r="K20" s="4">
        <v>3</v>
      </c>
      <c r="L20" s="4"/>
      <c r="M20" s="4"/>
      <c r="N20" s="4"/>
      <c r="O20" s="44"/>
    </row>
    <row r="21" s="32" customFormat="1" ht="20.6" customHeight="1" spans="1:15">
      <c r="A21" s="4"/>
      <c r="B21" s="4"/>
      <c r="C21" s="4"/>
      <c r="D21" s="24" t="s">
        <v>131</v>
      </c>
      <c r="E21" s="24"/>
      <c r="F21" s="24"/>
      <c r="G21" s="21">
        <v>1</v>
      </c>
      <c r="H21" s="21">
        <v>1</v>
      </c>
      <c r="I21" s="4">
        <v>3</v>
      </c>
      <c r="J21" s="4"/>
      <c r="K21" s="4">
        <v>3</v>
      </c>
      <c r="L21" s="4"/>
      <c r="M21" s="4"/>
      <c r="N21" s="4"/>
      <c r="O21" s="44"/>
    </row>
    <row r="22" s="32" customFormat="1" ht="20.6" customHeight="1" spans="1:15">
      <c r="A22" s="4"/>
      <c r="B22" s="4"/>
      <c r="C22" s="4" t="s">
        <v>40</v>
      </c>
      <c r="D22" s="24" t="s">
        <v>95</v>
      </c>
      <c r="E22" s="24"/>
      <c r="F22" s="24"/>
      <c r="G22" s="20" t="s">
        <v>132</v>
      </c>
      <c r="H22" s="20" t="s">
        <v>132</v>
      </c>
      <c r="I22" s="4">
        <v>3</v>
      </c>
      <c r="J22" s="4"/>
      <c r="K22" s="4">
        <v>3</v>
      </c>
      <c r="L22" s="4"/>
      <c r="M22" s="4"/>
      <c r="N22" s="4"/>
      <c r="O22" s="44"/>
    </row>
    <row r="23" s="32" customFormat="1" ht="20.6" customHeight="1" spans="1:15">
      <c r="A23" s="4"/>
      <c r="B23" s="4"/>
      <c r="C23" s="4"/>
      <c r="D23" s="24" t="s">
        <v>97</v>
      </c>
      <c r="E23" s="24"/>
      <c r="F23" s="24"/>
      <c r="G23" s="20" t="s">
        <v>98</v>
      </c>
      <c r="H23" s="20" t="s">
        <v>98</v>
      </c>
      <c r="I23" s="4">
        <v>3</v>
      </c>
      <c r="J23" s="4"/>
      <c r="K23" s="4">
        <v>3</v>
      </c>
      <c r="L23" s="4"/>
      <c r="M23" s="4"/>
      <c r="N23" s="4"/>
      <c r="O23" s="44"/>
    </row>
    <row r="24" s="32" customFormat="1" ht="20.6" customHeight="1" spans="1:15">
      <c r="A24" s="4"/>
      <c r="B24" s="4"/>
      <c r="C24" s="39" t="s">
        <v>44</v>
      </c>
      <c r="D24" s="35" t="s">
        <v>133</v>
      </c>
      <c r="E24" s="36"/>
      <c r="F24" s="37"/>
      <c r="G24" s="20" t="s">
        <v>134</v>
      </c>
      <c r="H24" s="20" t="s">
        <v>134</v>
      </c>
      <c r="I24" s="45">
        <v>3</v>
      </c>
      <c r="J24" s="46"/>
      <c r="K24" s="45">
        <v>3</v>
      </c>
      <c r="L24" s="46"/>
      <c r="M24" s="45"/>
      <c r="N24" s="46"/>
      <c r="O24" s="47"/>
    </row>
    <row r="25" s="32" customFormat="1" ht="20.6" customHeight="1" spans="1:15">
      <c r="A25" s="4"/>
      <c r="B25" s="4"/>
      <c r="C25" s="40"/>
      <c r="D25" s="35" t="s">
        <v>135</v>
      </c>
      <c r="E25" s="36"/>
      <c r="F25" s="37"/>
      <c r="G25" s="20" t="s">
        <v>136</v>
      </c>
      <c r="H25" s="21" t="s">
        <v>137</v>
      </c>
      <c r="I25" s="45">
        <v>3</v>
      </c>
      <c r="J25" s="46"/>
      <c r="K25" s="45">
        <v>3</v>
      </c>
      <c r="L25" s="46"/>
      <c r="M25" s="45"/>
      <c r="N25" s="46"/>
      <c r="O25" s="47"/>
    </row>
    <row r="26" s="32" customFormat="1" ht="20.6" customHeight="1" spans="1:15">
      <c r="A26" s="4"/>
      <c r="B26" s="4"/>
      <c r="C26" s="40"/>
      <c r="D26" s="35" t="s">
        <v>138</v>
      </c>
      <c r="E26" s="36"/>
      <c r="F26" s="37"/>
      <c r="G26" s="20" t="s">
        <v>139</v>
      </c>
      <c r="H26" s="21" t="s">
        <v>140</v>
      </c>
      <c r="I26" s="45">
        <v>3</v>
      </c>
      <c r="J26" s="46"/>
      <c r="K26" s="45">
        <v>3</v>
      </c>
      <c r="L26" s="46"/>
      <c r="M26" s="45"/>
      <c r="N26" s="46"/>
      <c r="O26" s="47"/>
    </row>
    <row r="27" s="32" customFormat="1" ht="20.6" customHeight="1" spans="1:15">
      <c r="A27" s="4"/>
      <c r="B27" s="4"/>
      <c r="C27" s="40"/>
      <c r="D27" s="24" t="s">
        <v>141</v>
      </c>
      <c r="E27" s="24"/>
      <c r="F27" s="24"/>
      <c r="G27" s="20" t="s">
        <v>142</v>
      </c>
      <c r="H27" s="21" t="s">
        <v>143</v>
      </c>
      <c r="I27" s="4">
        <v>3</v>
      </c>
      <c r="J27" s="4"/>
      <c r="K27" s="4">
        <v>3</v>
      </c>
      <c r="L27" s="4"/>
      <c r="M27" s="4"/>
      <c r="N27" s="4"/>
      <c r="O27" s="47"/>
    </row>
    <row r="28" s="32" customFormat="1" ht="20.6" customHeight="1" spans="1:15">
      <c r="A28" s="4"/>
      <c r="B28" s="4"/>
      <c r="C28" s="40"/>
      <c r="D28" s="24" t="s">
        <v>144</v>
      </c>
      <c r="E28" s="24"/>
      <c r="F28" s="24"/>
      <c r="G28" s="20" t="s">
        <v>145</v>
      </c>
      <c r="H28" s="21" t="s">
        <v>146</v>
      </c>
      <c r="I28" s="4">
        <v>3</v>
      </c>
      <c r="J28" s="4"/>
      <c r="K28" s="4">
        <v>3</v>
      </c>
      <c r="L28" s="4"/>
      <c r="M28" s="4"/>
      <c r="N28" s="4"/>
      <c r="O28" s="44"/>
    </row>
    <row r="29" s="32" customFormat="1" ht="20.6" customHeight="1" spans="1:15">
      <c r="A29" s="4"/>
      <c r="B29" s="4"/>
      <c r="C29" s="41"/>
      <c r="D29" s="24" t="s">
        <v>147</v>
      </c>
      <c r="E29" s="24"/>
      <c r="F29" s="24"/>
      <c r="G29" s="23" t="s">
        <v>148</v>
      </c>
      <c r="H29" s="21" t="s">
        <v>149</v>
      </c>
      <c r="I29" s="4">
        <v>3</v>
      </c>
      <c r="J29" s="4"/>
      <c r="K29" s="4">
        <v>3</v>
      </c>
      <c r="L29" s="4"/>
      <c r="M29" s="4"/>
      <c r="N29" s="4"/>
      <c r="O29" s="44"/>
    </row>
    <row r="30" s="32" customFormat="1" ht="20.6" customHeight="1" spans="1:15">
      <c r="A30" s="4"/>
      <c r="B30" s="4" t="s">
        <v>47</v>
      </c>
      <c r="C30" s="4" t="s">
        <v>48</v>
      </c>
      <c r="D30" s="24"/>
      <c r="E30" s="24"/>
      <c r="F30" s="24"/>
      <c r="G30" s="4"/>
      <c r="H30" s="4"/>
      <c r="I30" s="4"/>
      <c r="J30" s="4"/>
      <c r="K30" s="4"/>
      <c r="L30" s="4"/>
      <c r="M30" s="4"/>
      <c r="N30" s="4"/>
      <c r="O30" s="44"/>
    </row>
    <row r="31" s="32" customFormat="1" ht="20.6" customHeight="1" spans="1:15">
      <c r="A31" s="4"/>
      <c r="B31" s="4"/>
      <c r="C31" s="4" t="s">
        <v>49</v>
      </c>
      <c r="D31" s="24" t="s">
        <v>150</v>
      </c>
      <c r="E31" s="24"/>
      <c r="F31" s="24"/>
      <c r="G31" s="20" t="s">
        <v>51</v>
      </c>
      <c r="H31" s="21">
        <v>0.9</v>
      </c>
      <c r="I31" s="4">
        <v>20</v>
      </c>
      <c r="J31" s="4"/>
      <c r="K31" s="4">
        <v>18</v>
      </c>
      <c r="L31" s="4"/>
      <c r="M31" s="4"/>
      <c r="N31" s="4"/>
      <c r="O31" s="44"/>
    </row>
    <row r="32" s="32" customFormat="1" ht="20.6" customHeight="1" spans="1:15">
      <c r="A32" s="4"/>
      <c r="B32" s="4"/>
      <c r="C32" s="4" t="s">
        <v>54</v>
      </c>
      <c r="D32" s="24"/>
      <c r="E32" s="24"/>
      <c r="F32" s="24"/>
      <c r="G32" s="4"/>
      <c r="H32" s="4"/>
      <c r="I32" s="4"/>
      <c r="J32" s="4"/>
      <c r="K32" s="4"/>
      <c r="L32" s="4"/>
      <c r="M32" s="4"/>
      <c r="N32" s="4"/>
      <c r="O32" s="44"/>
    </row>
    <row r="33" s="32" customFormat="1" ht="20.6" customHeight="1" spans="1:15">
      <c r="A33" s="4"/>
      <c r="B33" s="4"/>
      <c r="C33" s="4" t="s">
        <v>55</v>
      </c>
      <c r="D33" s="24" t="s">
        <v>56</v>
      </c>
      <c r="E33" s="24"/>
      <c r="F33" s="24"/>
      <c r="G33" s="20" t="s">
        <v>57</v>
      </c>
      <c r="H33" s="4" t="s">
        <v>57</v>
      </c>
      <c r="I33" s="4">
        <v>10</v>
      </c>
      <c r="J33" s="4"/>
      <c r="K33" s="4">
        <v>10</v>
      </c>
      <c r="L33" s="4"/>
      <c r="M33" s="4"/>
      <c r="N33" s="4"/>
      <c r="O33" s="44"/>
    </row>
    <row r="34" s="32" customFormat="1" ht="20.6" customHeight="1" spans="1:15">
      <c r="A34" s="4"/>
      <c r="B34" s="4" t="s">
        <v>58</v>
      </c>
      <c r="C34" s="4" t="s">
        <v>59</v>
      </c>
      <c r="D34" s="24" t="s">
        <v>151</v>
      </c>
      <c r="E34" s="24"/>
      <c r="F34" s="24"/>
      <c r="G34" s="20" t="s">
        <v>113</v>
      </c>
      <c r="H34" s="42">
        <v>0.97</v>
      </c>
      <c r="I34" s="4">
        <v>10</v>
      </c>
      <c r="J34" s="4"/>
      <c r="K34" s="4">
        <v>10</v>
      </c>
      <c r="L34" s="4"/>
      <c r="M34" s="4"/>
      <c r="N34" s="4"/>
      <c r="O34" s="44"/>
    </row>
    <row r="35" s="32" customFormat="1" ht="15.9" customHeight="1" spans="1:15">
      <c r="A35" s="25" t="s">
        <v>61</v>
      </c>
      <c r="B35" s="25"/>
      <c r="C35" s="25"/>
      <c r="D35" s="25"/>
      <c r="E35" s="25"/>
      <c r="F35" s="25"/>
      <c r="G35" s="25"/>
      <c r="H35" s="25"/>
      <c r="I35" s="25">
        <f>SUM(I14:J34)+J6</f>
        <v>100</v>
      </c>
      <c r="J35" s="25"/>
      <c r="K35" s="4">
        <f>SUM(K14:L34)+N6</f>
        <v>98</v>
      </c>
      <c r="L35" s="4"/>
      <c r="M35" s="34"/>
      <c r="N35" s="34"/>
      <c r="O35" s="44"/>
    </row>
    <row r="36" s="32" customFormat="1" spans="15:15">
      <c r="O36" s="30"/>
    </row>
    <row r="37" s="32" customFormat="1" spans="15:15">
      <c r="O37" s="30"/>
    </row>
  </sheetData>
  <mergeCells count="144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A35:H35"/>
    <mergeCell ref="I35:J35"/>
    <mergeCell ref="K35:L35"/>
    <mergeCell ref="M35:N35"/>
    <mergeCell ref="A10:A11"/>
    <mergeCell ref="A12:A34"/>
    <mergeCell ref="B12:B13"/>
    <mergeCell ref="B14:B29"/>
    <mergeCell ref="B30:B33"/>
    <mergeCell ref="C12:C13"/>
    <mergeCell ref="C14:C18"/>
    <mergeCell ref="C19:C21"/>
    <mergeCell ref="C22:C23"/>
    <mergeCell ref="C24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selection activeCell="O17" sqref="O17"/>
    </sheetView>
  </sheetViews>
  <sheetFormatPr defaultColWidth="9" defaultRowHeight="13.5"/>
  <cols>
    <col min="1" max="2" width="6.44166666666667" style="1" customWidth="1"/>
    <col min="3" max="3" width="15.6583333333333" style="1" customWidth="1"/>
    <col min="4" max="4" width="7.44166666666667" style="1" customWidth="1"/>
    <col min="5" max="5" width="11.55" style="1" customWidth="1"/>
    <col min="6" max="6" width="5.89166666666667" style="1" customWidth="1"/>
    <col min="7" max="7" width="14.225" style="1" customWidth="1"/>
    <col min="8" max="8" width="14.55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</row>
    <row r="3" s="1" customFormat="1" ht="15.9" customHeight="1" spans="1:15">
      <c r="A3" s="4" t="s">
        <v>2</v>
      </c>
      <c r="B3" s="4"/>
      <c r="C3" s="4" t="s">
        <v>152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7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7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7"/>
    </row>
    <row r="6" s="1" customFormat="1" ht="15.9" customHeight="1" spans="1:15">
      <c r="A6" s="7"/>
      <c r="B6" s="8"/>
      <c r="C6" s="9" t="s">
        <v>15</v>
      </c>
      <c r="D6" s="9"/>
      <c r="E6" s="10">
        <v>3.53</v>
      </c>
      <c r="F6" s="11">
        <v>3.53</v>
      </c>
      <c r="G6" s="11"/>
      <c r="H6" s="11">
        <v>3.53</v>
      </c>
      <c r="I6" s="11"/>
      <c r="J6" s="4">
        <v>10</v>
      </c>
      <c r="K6" s="4"/>
      <c r="L6" s="28">
        <f t="shared" ref="L6:L9" si="0">IFERROR(H6/F6,"")</f>
        <v>1</v>
      </c>
      <c r="M6" s="28"/>
      <c r="N6" s="4">
        <f>IFERROR(L6*J6,"")</f>
        <v>10</v>
      </c>
      <c r="O6" s="29"/>
    </row>
    <row r="7" s="1" customFormat="1" ht="15.9" customHeight="1" spans="1:15">
      <c r="A7" s="7"/>
      <c r="B7" s="8"/>
      <c r="C7" s="4" t="s">
        <v>16</v>
      </c>
      <c r="D7" s="4"/>
      <c r="E7" s="10">
        <v>3.53</v>
      </c>
      <c r="F7" s="11">
        <v>3.53</v>
      </c>
      <c r="G7" s="11"/>
      <c r="H7" s="11">
        <v>3.53</v>
      </c>
      <c r="I7" s="11"/>
      <c r="J7" s="4" t="s">
        <v>17</v>
      </c>
      <c r="K7" s="4"/>
      <c r="L7" s="28">
        <f t="shared" si="0"/>
        <v>1</v>
      </c>
      <c r="M7" s="28"/>
      <c r="N7" s="4" t="s">
        <v>17</v>
      </c>
      <c r="O7" s="29"/>
    </row>
    <row r="8" s="1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4" t="s">
        <v>17</v>
      </c>
      <c r="K8" s="4"/>
      <c r="L8" s="28" t="str">
        <f t="shared" si="0"/>
        <v/>
      </c>
      <c r="M8" s="28"/>
      <c r="N8" s="4" t="s">
        <v>17</v>
      </c>
      <c r="O8" s="29"/>
    </row>
    <row r="9" s="1" customFormat="1" ht="15.9" customHeight="1" spans="1:15">
      <c r="A9" s="15"/>
      <c r="B9" s="15"/>
      <c r="C9" s="14" t="s">
        <v>19</v>
      </c>
      <c r="D9" s="14"/>
      <c r="E9" s="11"/>
      <c r="F9" s="11"/>
      <c r="G9" s="11"/>
      <c r="H9" s="11"/>
      <c r="I9" s="11"/>
      <c r="J9" s="4" t="s">
        <v>17</v>
      </c>
      <c r="K9" s="4"/>
      <c r="L9" s="28" t="str">
        <f t="shared" si="0"/>
        <v/>
      </c>
      <c r="M9" s="28"/>
      <c r="N9" s="4" t="s">
        <v>17</v>
      </c>
      <c r="O9" s="29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7"/>
    </row>
    <row r="11" s="1" customFormat="1" ht="61" customHeight="1" spans="1:15">
      <c r="A11" s="4"/>
      <c r="B11" s="16" t="s">
        <v>153</v>
      </c>
      <c r="C11" s="16"/>
      <c r="D11" s="16"/>
      <c r="E11" s="16"/>
      <c r="F11" s="16"/>
      <c r="G11" s="16"/>
      <c r="H11" s="16" t="s">
        <v>154</v>
      </c>
      <c r="I11" s="16"/>
      <c r="J11" s="16"/>
      <c r="K11" s="16"/>
      <c r="L11" s="16"/>
      <c r="M11" s="16"/>
      <c r="N11" s="16"/>
      <c r="O11" s="30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7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7"/>
    </row>
    <row r="14" s="1" customFormat="1" ht="27.85" customHeight="1" spans="1:15">
      <c r="A14" s="4"/>
      <c r="B14" s="4" t="s">
        <v>32</v>
      </c>
      <c r="C14" s="4" t="s">
        <v>33</v>
      </c>
      <c r="D14" s="17" t="s">
        <v>155</v>
      </c>
      <c r="E14" s="18"/>
      <c r="F14" s="19"/>
      <c r="G14" s="20" t="s">
        <v>156</v>
      </c>
      <c r="H14" s="20" t="s">
        <v>156</v>
      </c>
      <c r="I14" s="4">
        <v>10</v>
      </c>
      <c r="J14" s="4"/>
      <c r="K14" s="4">
        <v>10</v>
      </c>
      <c r="L14" s="4"/>
      <c r="M14" s="4"/>
      <c r="N14" s="4"/>
      <c r="O14" s="27"/>
    </row>
    <row r="15" s="1" customFormat="1" ht="27.85" customHeight="1" spans="1:15">
      <c r="A15" s="4"/>
      <c r="B15" s="4"/>
      <c r="C15" s="4" t="s">
        <v>36</v>
      </c>
      <c r="D15" s="17" t="s">
        <v>157</v>
      </c>
      <c r="E15" s="18"/>
      <c r="F15" s="19"/>
      <c r="G15" s="20" t="s">
        <v>38</v>
      </c>
      <c r="H15" s="21">
        <v>1</v>
      </c>
      <c r="I15" s="4">
        <v>15</v>
      </c>
      <c r="J15" s="4"/>
      <c r="K15" s="4">
        <v>15</v>
      </c>
      <c r="L15" s="4"/>
      <c r="M15" s="4"/>
      <c r="N15" s="4"/>
      <c r="O15" s="27"/>
    </row>
    <row r="16" s="1" customFormat="1" ht="36.95" customHeight="1" spans="1:15">
      <c r="A16" s="4"/>
      <c r="B16" s="4"/>
      <c r="C16" s="4" t="s">
        <v>40</v>
      </c>
      <c r="D16" s="17" t="s">
        <v>158</v>
      </c>
      <c r="E16" s="18"/>
      <c r="F16" s="19"/>
      <c r="G16" s="20" t="s">
        <v>159</v>
      </c>
      <c r="H16" s="20" t="s">
        <v>159</v>
      </c>
      <c r="I16" s="4">
        <v>10</v>
      </c>
      <c r="J16" s="4"/>
      <c r="K16" s="4">
        <v>10</v>
      </c>
      <c r="L16" s="4"/>
      <c r="M16" s="4"/>
      <c r="N16" s="4"/>
      <c r="O16" s="27"/>
    </row>
    <row r="17" s="1" customFormat="1" ht="27.85" customHeight="1" spans="1:15">
      <c r="A17" s="4"/>
      <c r="B17" s="4"/>
      <c r="C17" s="4" t="s">
        <v>44</v>
      </c>
      <c r="D17" s="22" t="s">
        <v>160</v>
      </c>
      <c r="E17" s="22"/>
      <c r="F17" s="22"/>
      <c r="G17" s="23" t="s">
        <v>161</v>
      </c>
      <c r="H17" s="23" t="s">
        <v>161</v>
      </c>
      <c r="I17" s="4">
        <v>15</v>
      </c>
      <c r="J17" s="4"/>
      <c r="K17" s="4">
        <v>15</v>
      </c>
      <c r="L17" s="4"/>
      <c r="M17" s="4"/>
      <c r="N17" s="4"/>
      <c r="O17" s="31"/>
    </row>
    <row r="18" s="1" customFormat="1" ht="27.85" customHeight="1" spans="1:15">
      <c r="A18" s="4"/>
      <c r="B18" s="4" t="s">
        <v>47</v>
      </c>
      <c r="C18" s="4" t="s">
        <v>48</v>
      </c>
      <c r="D18" s="24"/>
      <c r="E18" s="24"/>
      <c r="F18" s="24"/>
      <c r="G18" s="4"/>
      <c r="H18" s="4"/>
      <c r="I18" s="4"/>
      <c r="J18" s="4"/>
      <c r="K18" s="4"/>
      <c r="L18" s="4"/>
      <c r="M18" s="4"/>
      <c r="N18" s="4"/>
      <c r="O18" s="27"/>
    </row>
    <row r="19" s="1" customFormat="1" ht="27.85" customHeight="1" spans="1:15">
      <c r="A19" s="4"/>
      <c r="B19" s="4"/>
      <c r="C19" s="4" t="s">
        <v>49</v>
      </c>
      <c r="D19" s="17" t="s">
        <v>162</v>
      </c>
      <c r="E19" s="18"/>
      <c r="F19" s="19"/>
      <c r="G19" s="20" t="s">
        <v>51</v>
      </c>
      <c r="H19" s="21">
        <v>0.9</v>
      </c>
      <c r="I19" s="4">
        <v>15</v>
      </c>
      <c r="J19" s="4"/>
      <c r="K19" s="4">
        <v>13.5</v>
      </c>
      <c r="L19" s="4"/>
      <c r="M19" s="4"/>
      <c r="N19" s="4"/>
      <c r="O19" s="27"/>
    </row>
    <row r="20" s="1" customFormat="1" ht="27.85" customHeight="1" spans="1:15">
      <c r="A20" s="4"/>
      <c r="B20" s="4"/>
      <c r="C20" s="4" t="s">
        <v>54</v>
      </c>
      <c r="D20" s="24"/>
      <c r="E20" s="24"/>
      <c r="F20" s="24"/>
      <c r="G20" s="4"/>
      <c r="H20" s="4"/>
      <c r="I20" s="4"/>
      <c r="J20" s="4"/>
      <c r="K20" s="4"/>
      <c r="L20" s="4"/>
      <c r="M20" s="4"/>
      <c r="N20" s="4"/>
      <c r="O20" s="27"/>
    </row>
    <row r="21" s="1" customFormat="1" ht="27.85" customHeight="1" spans="1:15">
      <c r="A21" s="4"/>
      <c r="B21" s="4"/>
      <c r="C21" s="4" t="s">
        <v>55</v>
      </c>
      <c r="D21" s="17" t="s">
        <v>56</v>
      </c>
      <c r="E21" s="18"/>
      <c r="F21" s="19"/>
      <c r="G21" s="20" t="s">
        <v>57</v>
      </c>
      <c r="H21" s="20" t="s">
        <v>57</v>
      </c>
      <c r="I21" s="4">
        <v>15</v>
      </c>
      <c r="J21" s="4"/>
      <c r="K21" s="4">
        <v>15</v>
      </c>
      <c r="L21" s="4"/>
      <c r="M21" s="4"/>
      <c r="N21" s="4"/>
      <c r="O21" s="27"/>
    </row>
    <row r="22" s="1" customFormat="1" ht="27.85" customHeight="1" spans="1:15">
      <c r="A22" s="4"/>
      <c r="B22" s="4" t="s">
        <v>58</v>
      </c>
      <c r="C22" s="4" t="s">
        <v>59</v>
      </c>
      <c r="D22" s="17" t="s">
        <v>163</v>
      </c>
      <c r="E22" s="18"/>
      <c r="F22" s="19"/>
      <c r="G22" s="20" t="s">
        <v>38</v>
      </c>
      <c r="H22" s="21">
        <v>0.9</v>
      </c>
      <c r="I22" s="4">
        <v>10</v>
      </c>
      <c r="J22" s="4"/>
      <c r="K22" s="4">
        <v>10</v>
      </c>
      <c r="L22" s="4"/>
      <c r="M22" s="4"/>
      <c r="N22" s="4"/>
      <c r="O22" s="27"/>
    </row>
    <row r="23" s="1" customFormat="1" ht="15.9" customHeight="1" spans="1:15">
      <c r="A23" s="25" t="s">
        <v>61</v>
      </c>
      <c r="B23" s="25"/>
      <c r="C23" s="25"/>
      <c r="D23" s="25"/>
      <c r="E23" s="25"/>
      <c r="F23" s="25"/>
      <c r="G23" s="25"/>
      <c r="H23" s="25"/>
      <c r="I23" s="25">
        <f>SUM(I14:J22)+J6</f>
        <v>100</v>
      </c>
      <c r="J23" s="25"/>
      <c r="K23" s="4">
        <f>SUM(K14:L22)+N6</f>
        <v>98.5</v>
      </c>
      <c r="L23" s="4"/>
      <c r="M23" s="15"/>
      <c r="N23" s="15"/>
      <c r="O23" s="27"/>
    </row>
    <row r="24" s="1" customFormat="1" spans="15:15">
      <c r="O24" s="30"/>
    </row>
    <row r="25" s="1" customFormat="1" spans="15:15">
      <c r="O25" s="30"/>
    </row>
  </sheetData>
  <mergeCells count="9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10:A11"/>
    <mergeCell ref="A12:A22"/>
    <mergeCell ref="B12:B13"/>
    <mergeCell ref="B14:B17"/>
    <mergeCell ref="B18:B21"/>
    <mergeCell ref="C12:C1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2020年基本公共卫生服务补助资金</vt:lpstr>
      <vt:lpstr>2020年基本公共卫生服务补助资金(2)</vt:lpstr>
      <vt:lpstr>2020年基本公共卫生服务补助资金(3)</vt:lpstr>
      <vt:lpstr>2020年基本公共卫生服务补助资金(4)</vt:lpstr>
      <vt:lpstr>2020年基本药物制度补助资金</vt:lpstr>
      <vt:lpstr>2020年全民健康体检补助资金</vt:lpstr>
      <vt:lpstr>2020年全民健康体检项目资金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2021-09-28T14:28:00Z</dcterms:created>
  <dcterms:modified xsi:type="dcterms:W3CDTF">2021-09-28T14:32:58Z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