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9885" activeTab="3"/>
  </bookViews>
  <sheets>
    <sheet name="2020年城乡居民基本养老保险地方财政补贴" sheetId="1" r:id="rId1"/>
    <sheet name="车辆运行费" sheetId="2" r:id="rId2"/>
    <sheet name="城乡居民养老保险自治区补助" sheetId="3" r:id="rId3"/>
    <sheet name="贫困人口城居养老政府代缴金" sheetId="4" r:id="rId4"/>
  </sheets>
  <definedNames>
    <definedName name="_xlnm.Print_Area" localSheetId="0">'2020年城乡居民基本养老保险地方财政补贴'!$A:$N</definedName>
  </definedNames>
  <calcPr calcId="144525"/>
</workbook>
</file>

<file path=xl/sharedStrings.xml><?xml version="1.0" encoding="utf-8"?>
<sst xmlns="http://schemas.openxmlformats.org/spreadsheetml/2006/main" count="309" uniqueCount="134">
  <si>
    <t>项目支出绩效自评表</t>
  </si>
  <si>
    <t>（2020年度）</t>
  </si>
  <si>
    <t>项目名称</t>
  </si>
  <si>
    <t>2020年城乡居民基本养老保险地方财政补贴</t>
  </si>
  <si>
    <t>主管部门</t>
  </si>
  <si>
    <t>社会保险管理局</t>
  </si>
  <si>
    <t>实施单位</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</si>
  <si>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</si>
  <si>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</si>
  <si>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</si>
  <si>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</si>
  <si>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</si>
  <si>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</si>
  <si>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</si>
  <si>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</si>
  <si>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</si>
  <si>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</si>
  <si>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</si>
  <si>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</si>
  <si>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</si>
  <si>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</si>
  <si>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</si>
  <si>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补贴退休人员17239人，10元/人/月
缴费补贴每提高100元补贴5元总计42358人
城乡居民养老保险人员丧葬补贴600元/人，共计150人</t>
  </si>
  <si>
    <t>项目资金按各项标准进行补贴发放，项目已全完成，资金按时补贴完毕。</t>
  </si>
  <si>
    <t>绩效指标</t>
  </si>
  <si>
    <t>一级指标</t>
  </si>
  <si>
    <t>二级指标</t>
  </si>
  <si>
    <t>三级指标</t>
  </si>
  <si>
    <t>年度指标值</t>
  </si>
  <si>
    <t>实际完成值</t>
  </si>
  <si>
    <t>偏差原因分析及改进措施</t>
  </si>
  <si>
    <t>产出指标</t>
  </si>
  <si>
    <t>数量指标</t>
  </si>
  <si>
    <t>丧葬补助人数</t>
  </si>
  <si>
    <t>≥150人</t>
  </si>
  <si>
    <t>150人</t>
  </si>
  <si>
    <t>缴费补贴人数</t>
  </si>
  <si>
    <t>≥42358人</t>
  </si>
  <si>
    <t>42358人</t>
  </si>
  <si>
    <t>补贴退休人员</t>
  </si>
  <si>
    <t>≥17239人</t>
  </si>
  <si>
    <t>17239人</t>
  </si>
  <si>
    <t>质量指标</t>
  </si>
  <si>
    <t>补贴合规率</t>
  </si>
  <si>
    <t>=100%</t>
  </si>
  <si>
    <t>时效指标</t>
  </si>
  <si>
    <t>补贴资金发放及时率</t>
  </si>
  <si>
    <t>成本指标</t>
  </si>
  <si>
    <t>缴费补贴标准</t>
  </si>
  <si>
    <t>5元</t>
  </si>
  <si>
    <t>丧葬补贴标准</t>
  </si>
  <si>
    <t>=600元/人</t>
  </si>
  <si>
    <t>600元/人</t>
  </si>
  <si>
    <t>退休人员补贴标准</t>
  </si>
  <si>
    <t>=10元/人/月</t>
  </si>
  <si>
    <t>10元/人/月</t>
  </si>
  <si>
    <t>效益指标</t>
  </si>
  <si>
    <t>经济效益指标</t>
  </si>
  <si>
    <t>社会效益指标</t>
  </si>
  <si>
    <t>增强参保居民的幸福感、安全感</t>
  </si>
  <si>
    <t>有效增强</t>
  </si>
  <si>
    <t>生态效益指标</t>
  </si>
  <si>
    <t>可持续影响指标</t>
  </si>
  <si>
    <t>推动城乡基本养老保险制度健康发展</t>
  </si>
  <si>
    <t>长期</t>
  </si>
  <si>
    <t>满意度指标</t>
  </si>
  <si>
    <t>服务对象满意度指标</t>
  </si>
  <si>
    <t>参保居民满意度</t>
  </si>
  <si>
    <t>≥95%</t>
  </si>
  <si>
    <t>总分</t>
  </si>
  <si>
    <t>车辆运行费</t>
  </si>
  <si>
    <t>阿图什市社会保险管理局</t>
  </si>
  <si>
    <t>2020年计划投入车辆运行维护费用1.20万元用于顺利开展我单位事业工作，保障1辆公务车辆的正常运行，按时完成各项目标任务。</t>
  </si>
  <si>
    <t>项目已顺利实施完毕，形成支出0.5万元，顺利的保障了我单位各项工作正常开展。</t>
  </si>
  <si>
    <t>车辆运行数</t>
  </si>
  <si>
    <t>1辆</t>
  </si>
  <si>
    <t>车辆正常使用率</t>
  </si>
  <si>
    <t>工作质量达标率</t>
  </si>
  <si>
    <t>资金使用合规率</t>
  </si>
  <si>
    <t>项目开始时间</t>
  </si>
  <si>
    <t>项目完成时间</t>
  </si>
  <si>
    <t>财政投入金额</t>
  </si>
  <si>
    <t>1.20万元</t>
  </si>
  <si>
    <t>0.5万元</t>
  </si>
  <si>
    <t>保障单位工作正常开展</t>
  </si>
  <si>
    <t>≥98%</t>
  </si>
  <si>
    <t>确保车辆人员安全出行</t>
  </si>
  <si>
    <t>效果明显</t>
  </si>
  <si>
    <t>项目单位组织架构完整，人员定编健全</t>
  </si>
  <si>
    <t>保障项目实施的可持续性</t>
  </si>
  <si>
    <t>项目持续期限</t>
  </si>
  <si>
    <t>1年</t>
  </si>
  <si>
    <t>工作人员满意度</t>
  </si>
  <si>
    <t>≥90%</t>
  </si>
  <si>
    <t>城乡居民养老保险自治区补助</t>
  </si>
  <si>
    <t>2020年城乡居民基本养老保险自治区财政补助资金1533万元，自治区财政待遇补助标准52元/人/月，自治区财政缴费补助标准50元/年；享受待遇人数17023人，其中建档立卡贫困户人数9280人；参保居民个人实际缴费标准为200元-3500元。</t>
  </si>
  <si>
    <t>补贴建档立卡贫困户9280人,17023人享受待遇，项目已实施完毕，资金全部按规定进行支付完毕。</t>
  </si>
  <si>
    <t>补贴建档立卡贫困户人数</t>
  </si>
  <si>
    <t>9280人</t>
  </si>
  <si>
    <t>享受待遇人数</t>
  </si>
  <si>
    <t>17023人</t>
  </si>
  <si>
    <t>当年财政补助资金到位率</t>
  </si>
  <si>
    <t>以户籍人口数为基数计算的基本养老综合参保率</t>
  </si>
  <si>
    <t>2020年1月1日</t>
  </si>
  <si>
    <t>项目结束时间</t>
  </si>
  <si>
    <t>2020年12月31日</t>
  </si>
  <si>
    <t>享受待遇人员补助标准</t>
  </si>
  <si>
    <t>52元/人/月</t>
  </si>
  <si>
    <t>缴费人员补助标准</t>
  </si>
  <si>
    <t>50元/年</t>
  </si>
  <si>
    <t>减轻贫参保人员经济负担困</t>
  </si>
  <si>
    <t>有效减轻</t>
  </si>
  <si>
    <t>保障待遇领取人员工资</t>
  </si>
  <si>
    <t>有效保障</t>
  </si>
  <si>
    <t>推进社保惠民政策落实</t>
  </si>
  <si>
    <t>有效推进</t>
  </si>
  <si>
    <t>项目持续发挥作用的年限</t>
  </si>
  <si>
    <t>≥1年</t>
  </si>
  <si>
    <t>参保人员满意度</t>
  </si>
  <si>
    <t>贫困人口城居养老政府代缴金</t>
  </si>
  <si>
    <t>2017年以后脱贫的建档立卡贫困人员可以继续享受城乡居民基本养老保险政府代缴政策，经数据核查，2020年符合政府代缴的贫困人员、低保对象、特困人员共52811人，政府按最低缴费档次100元/人/年的标准为其代缴，共需528.11万元。</t>
  </si>
  <si>
    <t>项目已实施完毕，所有预期指标已完成，完成代缴城乡居民基本养老保险人数52811人</t>
  </si>
  <si>
    <t>贫困人口数</t>
  </si>
  <si>
    <t>≥52811人</t>
  </si>
  <si>
    <t>52811人</t>
  </si>
  <si>
    <t>保障贫困人口参加社保</t>
  </si>
  <si>
    <t>发放合格率</t>
  </si>
  <si>
    <t>发放成功率</t>
  </si>
  <si>
    <t>人均发放标准</t>
  </si>
  <si>
    <t>100元/人</t>
  </si>
  <si>
    <t>保障发放，提升贫困户生活水平</t>
  </si>
  <si>
    <t>有所提升</t>
  </si>
  <si>
    <t>项目持续发挥作用的期限</t>
  </si>
  <si>
    <t>受益群众满意度</t>
  </si>
</sst>
</file>

<file path=xl/styles.xml><?xml version="1.0" encoding="utf-8"?>
<styleSheet xmlns="http://schemas.openxmlformats.org/spreadsheetml/2006/main">
  <numFmts count="8">
    <numFmt numFmtId="176" formatCode="0.0%"/>
    <numFmt numFmtId="177" formatCode="0.00_);[Red]\(0.00\)"/>
    <numFmt numFmtId="178"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9" formatCode="0.00_ "/>
  </numFmts>
  <fonts count="30">
    <font>
      <sz val="11"/>
      <color theme="1"/>
      <name val="宋体"/>
      <charset val="134"/>
      <scheme val="minor"/>
    </font>
    <font>
      <b/>
      <sz val="16"/>
      <color theme="1"/>
      <name val="宋体"/>
      <charset val="134"/>
      <scheme val="minor"/>
    </font>
    <font>
      <sz val="10"/>
      <color theme="1"/>
      <name val="宋体"/>
      <charset val="134"/>
      <scheme val="minor"/>
    </font>
    <font>
      <sz val="10"/>
      <color rgb="FF000000"/>
      <name val="宋体"/>
      <charset val="134"/>
      <scheme val="minor"/>
    </font>
    <font>
      <sz val="10"/>
      <color indexed="8"/>
      <name val="宋体"/>
      <charset val="134"/>
      <scheme val="minor"/>
    </font>
    <font>
      <b/>
      <sz val="11"/>
      <color rgb="FFFF0000"/>
      <name val="宋体"/>
      <charset val="134"/>
      <scheme val="minor"/>
    </font>
    <font>
      <sz val="11"/>
      <color rgb="FFFF0000"/>
      <name val="宋体"/>
      <charset val="134"/>
      <scheme val="minor"/>
    </font>
    <font>
      <sz val="10"/>
      <name val="宋体"/>
      <charset val="134"/>
      <scheme val="minor"/>
    </font>
    <font>
      <sz val="10"/>
      <color theme="1"/>
      <name val="宋体"/>
      <charset val="134"/>
    </font>
    <font>
      <sz val="10"/>
      <color rgb="FF000000"/>
      <name val="宋体"/>
      <charset val="134"/>
    </font>
    <font>
      <sz val="10"/>
      <color rgb="FFFF0000"/>
      <name val="宋体"/>
      <charset val="134"/>
    </font>
    <font>
      <sz val="11"/>
      <color rgb="FFFA7D0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23" fillId="18"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0" borderId="32" applyNumberFormat="0" applyFont="0" applyAlignment="0" applyProtection="0">
      <alignment vertical="center"/>
    </xf>
    <xf numFmtId="0" fontId="12" fillId="33"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30" applyNumberFormat="0" applyFill="0" applyAlignment="0" applyProtection="0">
      <alignment vertical="center"/>
    </xf>
    <xf numFmtId="0" fontId="20" fillId="0" borderId="30" applyNumberFormat="0" applyFill="0" applyAlignment="0" applyProtection="0">
      <alignment vertical="center"/>
    </xf>
    <xf numFmtId="0" fontId="12" fillId="23" borderId="0" applyNumberFormat="0" applyBorder="0" applyAlignment="0" applyProtection="0">
      <alignment vertical="center"/>
    </xf>
    <xf numFmtId="0" fontId="19" fillId="0" borderId="29" applyNumberFormat="0" applyFill="0" applyAlignment="0" applyProtection="0">
      <alignment vertical="center"/>
    </xf>
    <xf numFmtId="0" fontId="12" fillId="32" borderId="0" applyNumberFormat="0" applyBorder="0" applyAlignment="0" applyProtection="0">
      <alignment vertical="center"/>
    </xf>
    <xf numFmtId="0" fontId="28" fillId="17" borderId="33" applyNumberFormat="0" applyAlignment="0" applyProtection="0">
      <alignment vertical="center"/>
    </xf>
    <xf numFmtId="0" fontId="18" fillId="17" borderId="28" applyNumberFormat="0" applyAlignment="0" applyProtection="0">
      <alignment vertical="center"/>
    </xf>
    <xf numFmtId="0" fontId="24" fillId="22" borderId="31" applyNumberFormat="0" applyAlignment="0" applyProtection="0">
      <alignment vertical="center"/>
    </xf>
    <xf numFmtId="0" fontId="13" fillId="29" borderId="0" applyNumberFormat="0" applyBorder="0" applyAlignment="0" applyProtection="0">
      <alignment vertical="center"/>
    </xf>
    <xf numFmtId="0" fontId="12" fillId="16" borderId="0" applyNumberFormat="0" applyBorder="0" applyAlignment="0" applyProtection="0">
      <alignment vertical="center"/>
    </xf>
    <xf numFmtId="0" fontId="11" fillId="0" borderId="26" applyNumberFormat="0" applyFill="0" applyAlignment="0" applyProtection="0">
      <alignment vertical="center"/>
    </xf>
    <xf numFmtId="0" fontId="17" fillId="0" borderId="27" applyNumberFormat="0" applyFill="0" applyAlignment="0" applyProtection="0">
      <alignment vertical="center"/>
    </xf>
    <xf numFmtId="0" fontId="16" fillId="8" borderId="0" applyNumberFormat="0" applyBorder="0" applyAlignment="0" applyProtection="0">
      <alignment vertical="center"/>
    </xf>
    <xf numFmtId="0" fontId="27" fillId="28" borderId="0" applyNumberFormat="0" applyBorder="0" applyAlignment="0" applyProtection="0">
      <alignment vertical="center"/>
    </xf>
    <xf numFmtId="0" fontId="13" fillId="5" borderId="0" applyNumberFormat="0" applyBorder="0" applyAlignment="0" applyProtection="0">
      <alignment vertical="center"/>
    </xf>
    <xf numFmtId="0" fontId="12" fillId="15"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3" fillId="21" borderId="0" applyNumberFormat="0" applyBorder="0" applyAlignment="0" applyProtection="0">
      <alignment vertical="center"/>
    </xf>
    <xf numFmtId="0" fontId="12" fillId="13" borderId="0" applyNumberFormat="0" applyBorder="0" applyAlignment="0" applyProtection="0">
      <alignment vertical="center"/>
    </xf>
    <xf numFmtId="0" fontId="12" fillId="31"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12" fillId="24" borderId="0" applyNumberFormat="0" applyBorder="0" applyAlignment="0" applyProtection="0">
      <alignment vertical="center"/>
    </xf>
    <xf numFmtId="0" fontId="13" fillId="12"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3" fillId="7" borderId="0" applyNumberFormat="0" applyBorder="0" applyAlignment="0" applyProtection="0">
      <alignment vertical="center"/>
    </xf>
    <xf numFmtId="0" fontId="12" fillId="10" borderId="0" applyNumberFormat="0" applyBorder="0" applyAlignment="0" applyProtection="0">
      <alignment vertical="center"/>
    </xf>
  </cellStyleXfs>
  <cellXfs count="87">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justify" vertical="center" wrapText="1"/>
    </xf>
    <xf numFmtId="178" fontId="2" fillId="2" borderId="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1" xfId="0" applyFont="1" applyFill="1" applyBorder="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wrapText="1"/>
    </xf>
    <xf numFmtId="177" fontId="3" fillId="0" borderId="11"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9" fontId="4" fillId="0" borderId="11" xfId="0" applyNumberFormat="1" applyFont="1" applyBorder="1" applyAlignment="1">
      <alignment horizontal="center" vertical="center" wrapText="1"/>
    </xf>
    <xf numFmtId="9" fontId="3" fillId="0" borderId="11" xfId="0" applyNumberFormat="1" applyFont="1" applyBorder="1" applyAlignment="1">
      <alignment horizontal="center" vertical="center" wrapText="1"/>
    </xf>
    <xf numFmtId="31"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177" fontId="4" fillId="0" borderId="11" xfId="0" applyNumberFormat="1" applyFont="1" applyBorder="1" applyAlignment="1">
      <alignment horizontal="center" vertical="center" wrapText="1"/>
    </xf>
    <xf numFmtId="0" fontId="3"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0" xfId="0" applyFont="1" applyFill="1">
      <alignment vertical="center"/>
    </xf>
    <xf numFmtId="0" fontId="6" fillId="2" borderId="0" xfId="0" applyFont="1" applyFill="1">
      <alignment vertical="center"/>
    </xf>
    <xf numFmtId="176" fontId="2" fillId="2" borderId="1" xfId="11"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9" fontId="6" fillId="2" borderId="0" xfId="0" applyNumberFormat="1" applyFont="1" applyFill="1">
      <alignment vertical="center"/>
    </xf>
    <xf numFmtId="179" fontId="2" fillId="2" borderId="1" xfId="0" applyNumberFormat="1"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49" fontId="7" fillId="0" borderId="11" xfId="0" applyNumberFormat="1" applyFont="1" applyBorder="1" applyAlignment="1" applyProtection="1">
      <alignment horizontal="center" vertical="center" wrapText="1"/>
      <protection locked="0"/>
    </xf>
    <xf numFmtId="9" fontId="7" fillId="0" borderId="11" xfId="0" applyNumberFormat="1" applyFont="1" applyBorder="1" applyAlignment="1" applyProtection="1">
      <alignment horizontal="center" vertical="center" wrapText="1"/>
      <protection locked="0"/>
    </xf>
    <xf numFmtId="49" fontId="7" fillId="0" borderId="15" xfId="0" applyNumberFormat="1" applyFont="1" applyBorder="1" applyAlignment="1" applyProtection="1">
      <alignment horizontal="center" vertical="center" wrapText="1"/>
      <protection locked="0"/>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center" vertical="center"/>
    </xf>
    <xf numFmtId="49" fontId="7" fillId="0" borderId="17" xfId="0" applyNumberFormat="1" applyFont="1" applyBorder="1" applyAlignment="1" applyProtection="1">
      <alignment horizontal="center" vertical="center" wrapText="1"/>
      <protection locked="0"/>
    </xf>
    <xf numFmtId="9" fontId="7" fillId="0" borderId="17" xfId="0" applyNumberFormat="1" applyFont="1" applyBorder="1" applyAlignment="1" applyProtection="1">
      <alignment horizontal="center" vertical="center" wrapText="1"/>
      <protection locked="0"/>
    </xf>
    <xf numFmtId="0" fontId="8" fillId="2" borderId="0" xfId="0" applyFont="1" applyFill="1">
      <alignment vertical="center"/>
    </xf>
    <xf numFmtId="0" fontId="0" fillId="2" borderId="0" xfId="0" applyNumberFormat="1" applyFill="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justify" vertical="center" wrapText="1"/>
    </xf>
    <xf numFmtId="178" fontId="8"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2" borderId="1" xfId="0" applyFont="1" applyFill="1" applyBorder="1">
      <alignment vertical="center"/>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9" fontId="8" fillId="2" borderId="1" xfId="0" applyNumberFormat="1" applyFont="1" applyFill="1" applyBorder="1" applyAlignment="1">
      <alignment horizontal="center" vertical="center" wrapText="1"/>
    </xf>
    <xf numFmtId="31"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lignment vertical="center"/>
    </xf>
    <xf numFmtId="0" fontId="8" fillId="2" borderId="1" xfId="0" applyNumberFormat="1" applyFont="1" applyFill="1" applyBorder="1" applyAlignment="1">
      <alignment horizontal="center" vertical="center" wrapText="1"/>
    </xf>
    <xf numFmtId="176" fontId="8" fillId="2" borderId="1" xfId="11"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9" fontId="10" fillId="2" borderId="0" xfId="0" applyNumberFormat="1" applyFont="1" applyFill="1">
      <alignment vertical="center"/>
    </xf>
    <xf numFmtId="0" fontId="9" fillId="2" borderId="1" xfId="0" applyNumberFormat="1" applyFont="1" applyFill="1" applyBorder="1" applyAlignment="1">
      <alignment horizontal="center" vertical="center" wrapText="1"/>
    </xf>
    <xf numFmtId="0" fontId="8" fillId="2" borderId="0" xfId="0" applyNumberFormat="1" applyFont="1" applyFill="1">
      <alignment vertical="center"/>
    </xf>
    <xf numFmtId="49" fontId="7" fillId="0" borderId="18" xfId="0" applyNumberFormat="1" applyFont="1" applyBorder="1" applyAlignment="1" applyProtection="1">
      <alignment horizontal="left" vertical="center" wrapText="1"/>
      <protection locked="0"/>
    </xf>
    <xf numFmtId="49" fontId="7" fillId="0" borderId="19" xfId="0" applyNumberFormat="1" applyFont="1" applyBorder="1" applyAlignment="1" applyProtection="1">
      <alignment horizontal="left" vertical="center" wrapText="1"/>
      <protection locked="0"/>
    </xf>
    <xf numFmtId="49" fontId="7" fillId="0" borderId="20"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9"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left" vertical="center" wrapText="1"/>
      <protection locked="0"/>
    </xf>
    <xf numFmtId="49" fontId="7" fillId="0" borderId="23" xfId="0" applyNumberFormat="1" applyFont="1" applyBorder="1" applyAlignment="1" applyProtection="1">
      <alignment horizontal="left" vertical="center" wrapText="1"/>
      <protection locked="0"/>
    </xf>
    <xf numFmtId="49" fontId="7" fillId="0" borderId="24" xfId="0" applyNumberFormat="1" applyFont="1" applyBorder="1" applyAlignment="1" applyProtection="1">
      <alignment horizontal="left" vertical="center" wrapText="1"/>
      <protection locked="0"/>
    </xf>
    <xf numFmtId="49" fontId="7" fillId="0" borderId="25" xfId="0" applyNumberFormat="1"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18" sqref="C18"/>
    </sheetView>
  </sheetViews>
  <sheetFormatPr defaultColWidth="9" defaultRowHeight="13.5"/>
  <cols>
    <col min="1" max="2" width="7.89166666666667" style="1" customWidth="1"/>
    <col min="3" max="3" width="11.225" style="1" customWidth="1"/>
    <col min="4" max="4" width="9.33333333333333" style="1" customWidth="1"/>
    <col min="5" max="5" width="11" style="1" customWidth="1"/>
    <col min="6" max="6" width="5.89166666666667" style="1" customWidth="1"/>
    <col min="7" max="7" width="13.225" style="1" customWidth="1"/>
    <col min="8" max="8" width="10.8916666666667" style="1" customWidth="1"/>
    <col min="9" max="9" width="4.66666666666667" style="1" customWidth="1"/>
    <col min="10" max="10" width="5.89166666666667" style="1" customWidth="1"/>
    <col min="11" max="11" width="3.89166666666667" style="1" customWidth="1"/>
    <col min="12" max="13" width="4.33333333333333" style="1" customWidth="1"/>
    <col min="14" max="14" width="6.775" style="1" customWidth="1"/>
    <col min="15" max="15" width="48.3333333333333" style="1" customWidth="1"/>
    <col min="16" max="16384" width="9" style="1"/>
  </cols>
  <sheetData>
    <row r="1" ht="20.45" customHeight="1" spans="1:14">
      <c r="A1" s="2" t="s">
        <v>0</v>
      </c>
      <c r="B1" s="2"/>
      <c r="C1" s="2"/>
      <c r="D1" s="2"/>
      <c r="E1" s="2"/>
      <c r="F1" s="2"/>
      <c r="G1" s="2"/>
      <c r="H1" s="2"/>
      <c r="I1" s="2"/>
      <c r="J1" s="2"/>
      <c r="K1" s="2"/>
      <c r="L1" s="2"/>
      <c r="M1" s="2"/>
      <c r="N1" s="2"/>
    </row>
    <row r="2" ht="15.9" customHeight="1" spans="1:15">
      <c r="A2" s="3" t="s">
        <v>1</v>
      </c>
      <c r="B2" s="3"/>
      <c r="C2" s="3"/>
      <c r="D2" s="3"/>
      <c r="E2" s="3"/>
      <c r="F2" s="3"/>
      <c r="G2" s="3"/>
      <c r="H2" s="3"/>
      <c r="I2" s="3"/>
      <c r="J2" s="3"/>
      <c r="K2" s="3"/>
      <c r="L2" s="3"/>
      <c r="M2" s="3"/>
      <c r="N2" s="3"/>
      <c r="O2" s="33"/>
    </row>
    <row r="3" ht="15.9" customHeight="1" spans="1:15">
      <c r="A3" s="4" t="s">
        <v>2</v>
      </c>
      <c r="B3" s="4"/>
      <c r="C3" s="4" t="s">
        <v>3</v>
      </c>
      <c r="D3" s="4"/>
      <c r="E3" s="4"/>
      <c r="F3" s="4"/>
      <c r="G3" s="4"/>
      <c r="H3" s="4"/>
      <c r="I3" s="4"/>
      <c r="J3" s="4"/>
      <c r="K3" s="4"/>
      <c r="L3" s="4"/>
      <c r="M3" s="4"/>
      <c r="N3" s="4"/>
      <c r="O3" s="34"/>
    </row>
    <row r="4" ht="15.9" customHeight="1" spans="1:15">
      <c r="A4" s="4" t="s">
        <v>4</v>
      </c>
      <c r="B4" s="4"/>
      <c r="C4" s="4" t="s">
        <v>5</v>
      </c>
      <c r="D4" s="4"/>
      <c r="E4" s="4"/>
      <c r="F4" s="4"/>
      <c r="G4" s="4"/>
      <c r="H4" s="4" t="s">
        <v>6</v>
      </c>
      <c r="I4" s="4"/>
      <c r="J4" s="4" t="s">
        <v>5</v>
      </c>
      <c r="K4" s="4"/>
      <c r="L4" s="4"/>
      <c r="M4" s="4"/>
      <c r="N4" s="4"/>
      <c r="O4" s="34"/>
    </row>
    <row r="5" ht="15.9" customHeight="1" spans="1:15">
      <c r="A5" s="5" t="s">
        <v>7</v>
      </c>
      <c r="B5" s="6"/>
      <c r="C5" s="4"/>
      <c r="D5" s="4"/>
      <c r="E5" s="4" t="s">
        <v>8</v>
      </c>
      <c r="F5" s="4" t="s">
        <v>9</v>
      </c>
      <c r="G5" s="4"/>
      <c r="H5" s="4" t="s">
        <v>10</v>
      </c>
      <c r="I5" s="4"/>
      <c r="J5" s="4" t="s">
        <v>11</v>
      </c>
      <c r="K5" s="4"/>
      <c r="L5" s="4" t="s">
        <v>12</v>
      </c>
      <c r="M5" s="4"/>
      <c r="N5" s="4" t="s">
        <v>13</v>
      </c>
      <c r="O5" s="34"/>
    </row>
    <row r="6" ht="15.9" customHeight="1" spans="1:15">
      <c r="A6" s="7"/>
      <c r="B6" s="8"/>
      <c r="C6" s="9" t="s">
        <v>14</v>
      </c>
      <c r="D6" s="9"/>
      <c r="E6" s="10">
        <v>238.25</v>
      </c>
      <c r="F6" s="10">
        <v>238.25</v>
      </c>
      <c r="G6" s="10"/>
      <c r="H6" s="10">
        <v>238.25</v>
      </c>
      <c r="I6" s="10"/>
      <c r="J6" s="4">
        <v>10</v>
      </c>
      <c r="K6" s="4"/>
      <c r="L6" s="35">
        <f>IFERROR(H6/F6,"")</f>
        <v>1</v>
      </c>
      <c r="M6" s="35"/>
      <c r="N6" s="4">
        <f>IFERROR(L6*J6,"")</f>
        <v>10</v>
      </c>
      <c r="O6" s="36"/>
    </row>
    <row r="7" ht="15.9" customHeight="1" spans="1:15">
      <c r="A7" s="7"/>
      <c r="B7" s="8"/>
      <c r="C7" s="4" t="s">
        <v>15</v>
      </c>
      <c r="D7" s="4"/>
      <c r="E7" s="10">
        <v>238.25</v>
      </c>
      <c r="F7" s="10">
        <v>238.25</v>
      </c>
      <c r="G7" s="10"/>
      <c r="H7" s="10">
        <v>238.25</v>
      </c>
      <c r="I7" s="10"/>
      <c r="J7" s="4" t="s">
        <v>16</v>
      </c>
      <c r="K7" s="4"/>
      <c r="L7" s="35">
        <f>IFERROR(H7/F7,"")</f>
        <v>1</v>
      </c>
      <c r="M7" s="35"/>
      <c r="N7" s="4" t="s">
        <v>16</v>
      </c>
      <c r="O7" s="36"/>
    </row>
    <row r="8" ht="15.9" customHeight="1" spans="1:15">
      <c r="A8" s="11"/>
      <c r="B8" s="12"/>
      <c r="C8" s="13" t="s">
        <v>17</v>
      </c>
      <c r="D8" s="13"/>
      <c r="E8" s="10"/>
      <c r="F8" s="10"/>
      <c r="G8" s="10"/>
      <c r="H8" s="10"/>
      <c r="I8" s="10"/>
      <c r="J8" s="4" t="s">
        <v>16</v>
      </c>
      <c r="K8" s="4"/>
      <c r="L8" s="35" t="str">
        <f>IFERROR(H8/F8,"")</f>
        <v/>
      </c>
      <c r="M8" s="35"/>
      <c r="N8" s="4" t="s">
        <v>16</v>
      </c>
      <c r="O8" s="36"/>
    </row>
    <row r="9" ht="15.9" customHeight="1" spans="1:15">
      <c r="A9" s="14"/>
      <c r="B9" s="14"/>
      <c r="C9" s="13" t="s">
        <v>18</v>
      </c>
      <c r="D9" s="13"/>
      <c r="E9" s="10"/>
      <c r="F9" s="10"/>
      <c r="G9" s="10"/>
      <c r="H9" s="10"/>
      <c r="I9" s="10"/>
      <c r="J9" s="4" t="s">
        <v>16</v>
      </c>
      <c r="K9" s="4"/>
      <c r="L9" s="35" t="str">
        <f>IFERROR(H9/F9,"")</f>
        <v/>
      </c>
      <c r="M9" s="35"/>
      <c r="N9" s="4" t="s">
        <v>16</v>
      </c>
      <c r="O9" s="36"/>
    </row>
    <row r="10" ht="15.9" customHeight="1" spans="1:15">
      <c r="A10" s="4" t="s">
        <v>19</v>
      </c>
      <c r="B10" s="4" t="s">
        <v>20</v>
      </c>
      <c r="C10" s="4"/>
      <c r="D10" s="4"/>
      <c r="E10" s="4"/>
      <c r="F10" s="4"/>
      <c r="G10" s="4"/>
      <c r="H10" s="4" t="s">
        <v>21</v>
      </c>
      <c r="I10" s="4"/>
      <c r="J10" s="4"/>
      <c r="K10" s="4"/>
      <c r="L10" s="4"/>
      <c r="M10" s="4"/>
      <c r="N10" s="4"/>
      <c r="O10" s="34"/>
    </row>
    <row r="11" ht="61" customHeight="1" spans="1:15">
      <c r="A11" s="4"/>
      <c r="B11" s="16" t="s">
        <v>22</v>
      </c>
      <c r="C11" s="16"/>
      <c r="D11" s="16"/>
      <c r="E11" s="16"/>
      <c r="F11" s="16"/>
      <c r="G11" s="16"/>
      <c r="H11" s="16" t="s">
        <v>23</v>
      </c>
      <c r="I11" s="16"/>
      <c r="J11" s="16"/>
      <c r="K11" s="16"/>
      <c r="L11" s="16"/>
      <c r="M11" s="16"/>
      <c r="N11" s="16"/>
      <c r="O11" s="37"/>
    </row>
    <row r="12" ht="15.9" customHeight="1" spans="1:15">
      <c r="A12" s="4" t="s">
        <v>24</v>
      </c>
      <c r="B12" s="4" t="s">
        <v>25</v>
      </c>
      <c r="C12" s="4" t="s">
        <v>26</v>
      </c>
      <c r="D12" s="4" t="s">
        <v>27</v>
      </c>
      <c r="E12" s="4"/>
      <c r="F12" s="4"/>
      <c r="G12" s="4" t="s">
        <v>28</v>
      </c>
      <c r="H12" s="4" t="s">
        <v>29</v>
      </c>
      <c r="I12" s="4" t="s">
        <v>11</v>
      </c>
      <c r="J12" s="4"/>
      <c r="K12" s="4" t="s">
        <v>13</v>
      </c>
      <c r="L12" s="4"/>
      <c r="M12" s="4" t="s">
        <v>30</v>
      </c>
      <c r="N12" s="4"/>
      <c r="O12" s="34"/>
    </row>
    <row r="13" ht="32.1" customHeight="1" spans="1:15">
      <c r="A13" s="4"/>
      <c r="B13" s="4"/>
      <c r="C13" s="4"/>
      <c r="D13" s="4"/>
      <c r="E13" s="4"/>
      <c r="F13" s="4"/>
      <c r="G13" s="4"/>
      <c r="H13" s="4"/>
      <c r="I13" s="4"/>
      <c r="J13" s="4"/>
      <c r="K13" s="4"/>
      <c r="L13" s="4"/>
      <c r="M13" s="4"/>
      <c r="N13" s="4"/>
      <c r="O13" s="34"/>
    </row>
    <row r="14" ht="25.6" customHeight="1" spans="1:15">
      <c r="A14" s="4"/>
      <c r="B14" s="4" t="s">
        <v>31</v>
      </c>
      <c r="C14" s="4" t="s">
        <v>32</v>
      </c>
      <c r="D14" s="78" t="s">
        <v>33</v>
      </c>
      <c r="E14" s="79"/>
      <c r="F14" s="80"/>
      <c r="G14" s="43" t="s">
        <v>34</v>
      </c>
      <c r="H14" s="4" t="s">
        <v>35</v>
      </c>
      <c r="I14" s="4">
        <v>7</v>
      </c>
      <c r="J14" s="4"/>
      <c r="K14" s="4">
        <v>7</v>
      </c>
      <c r="L14" s="4"/>
      <c r="M14" s="4"/>
      <c r="N14" s="4"/>
      <c r="O14" s="34"/>
    </row>
    <row r="15" ht="25.6" customHeight="1" spans="1:15">
      <c r="A15" s="4"/>
      <c r="B15" s="4"/>
      <c r="C15" s="4"/>
      <c r="D15" s="81" t="s">
        <v>36</v>
      </c>
      <c r="E15" s="82"/>
      <c r="F15" s="83"/>
      <c r="G15" s="43" t="s">
        <v>37</v>
      </c>
      <c r="H15" s="4" t="s">
        <v>38</v>
      </c>
      <c r="I15" s="4">
        <v>7</v>
      </c>
      <c r="J15" s="4"/>
      <c r="K15" s="4">
        <v>7</v>
      </c>
      <c r="L15" s="4"/>
      <c r="M15" s="4"/>
      <c r="N15" s="4"/>
      <c r="O15" s="34"/>
    </row>
    <row r="16" ht="25.6" customHeight="1" spans="1:15">
      <c r="A16" s="4"/>
      <c r="B16" s="4"/>
      <c r="C16" s="4"/>
      <c r="D16" s="84" t="s">
        <v>39</v>
      </c>
      <c r="E16" s="85"/>
      <c r="F16" s="86"/>
      <c r="G16" s="43" t="s">
        <v>40</v>
      </c>
      <c r="H16" s="4" t="s">
        <v>41</v>
      </c>
      <c r="I16" s="4">
        <v>6</v>
      </c>
      <c r="J16" s="4"/>
      <c r="K16" s="4">
        <v>6</v>
      </c>
      <c r="L16" s="4"/>
      <c r="M16" s="4"/>
      <c r="N16" s="4"/>
      <c r="O16" s="34"/>
    </row>
    <row r="17" ht="25.6" customHeight="1" spans="1:15">
      <c r="A17" s="4"/>
      <c r="B17" s="4"/>
      <c r="C17" s="4" t="s">
        <v>42</v>
      </c>
      <c r="D17" s="30" t="s">
        <v>43</v>
      </c>
      <c r="E17" s="30"/>
      <c r="F17" s="30"/>
      <c r="G17" s="43" t="s">
        <v>44</v>
      </c>
      <c r="H17" s="43" t="s">
        <v>44</v>
      </c>
      <c r="I17" s="4">
        <v>6</v>
      </c>
      <c r="J17" s="4"/>
      <c r="K17" s="4">
        <v>6</v>
      </c>
      <c r="L17" s="4"/>
      <c r="M17" s="4"/>
      <c r="N17" s="4"/>
      <c r="O17" s="34"/>
    </row>
    <row r="18" ht="25.6" customHeight="1" spans="1:15">
      <c r="A18" s="4"/>
      <c r="B18" s="4"/>
      <c r="C18" s="4" t="s">
        <v>45</v>
      </c>
      <c r="D18" s="30" t="s">
        <v>46</v>
      </c>
      <c r="E18" s="30"/>
      <c r="F18" s="30"/>
      <c r="G18" s="43" t="s">
        <v>44</v>
      </c>
      <c r="H18" s="43" t="s">
        <v>44</v>
      </c>
      <c r="I18" s="4">
        <v>6</v>
      </c>
      <c r="J18" s="4"/>
      <c r="K18" s="4">
        <v>6</v>
      </c>
      <c r="L18" s="4"/>
      <c r="M18" s="4"/>
      <c r="N18" s="4"/>
      <c r="O18" s="34"/>
    </row>
    <row r="19" ht="25.6" customHeight="1" spans="1:15">
      <c r="A19" s="4"/>
      <c r="B19" s="4"/>
      <c r="C19" s="4" t="s">
        <v>47</v>
      </c>
      <c r="D19" s="30" t="s">
        <v>48</v>
      </c>
      <c r="E19" s="30"/>
      <c r="F19" s="30"/>
      <c r="G19" s="43" t="s">
        <v>49</v>
      </c>
      <c r="H19" s="43" t="s">
        <v>49</v>
      </c>
      <c r="I19" s="4">
        <v>6</v>
      </c>
      <c r="J19" s="4"/>
      <c r="K19" s="4">
        <v>6</v>
      </c>
      <c r="L19" s="4"/>
      <c r="M19" s="4"/>
      <c r="N19" s="4"/>
      <c r="O19" s="38"/>
    </row>
    <row r="20" ht="25.6" customHeight="1" spans="1:15">
      <c r="A20" s="4"/>
      <c r="B20" s="4"/>
      <c r="C20" s="4"/>
      <c r="D20" s="30" t="s">
        <v>50</v>
      </c>
      <c r="E20" s="30"/>
      <c r="F20" s="30"/>
      <c r="G20" s="43" t="s">
        <v>51</v>
      </c>
      <c r="H20" s="43" t="s">
        <v>52</v>
      </c>
      <c r="I20" s="4">
        <v>6</v>
      </c>
      <c r="J20" s="4"/>
      <c r="K20" s="4">
        <v>6</v>
      </c>
      <c r="L20" s="4"/>
      <c r="M20" s="4"/>
      <c r="N20" s="4"/>
      <c r="O20" s="34"/>
    </row>
    <row r="21" ht="25.6" customHeight="1" spans="1:15">
      <c r="A21" s="4"/>
      <c r="B21" s="4"/>
      <c r="C21" s="4"/>
      <c r="D21" s="30" t="s">
        <v>53</v>
      </c>
      <c r="E21" s="30"/>
      <c r="F21" s="30"/>
      <c r="G21" s="43" t="s">
        <v>54</v>
      </c>
      <c r="H21" s="43" t="s">
        <v>55</v>
      </c>
      <c r="I21" s="4">
        <v>6</v>
      </c>
      <c r="J21" s="4"/>
      <c r="K21" s="4">
        <v>6</v>
      </c>
      <c r="L21" s="4"/>
      <c r="M21" s="4"/>
      <c r="N21" s="4"/>
      <c r="O21" s="34"/>
    </row>
    <row r="22" ht="25.6" customHeight="1" spans="1:15">
      <c r="A22" s="4"/>
      <c r="B22" s="4" t="s">
        <v>56</v>
      </c>
      <c r="C22" s="4" t="s">
        <v>57</v>
      </c>
      <c r="D22" s="30"/>
      <c r="E22" s="30"/>
      <c r="F22" s="30"/>
      <c r="G22" s="4"/>
      <c r="H22" s="4"/>
      <c r="I22" s="4"/>
      <c r="J22" s="4"/>
      <c r="K22" s="4" t="str">
        <f>IFERROR(H22/G22*I22,"")</f>
        <v/>
      </c>
      <c r="L22" s="4"/>
      <c r="M22" s="4"/>
      <c r="N22" s="4"/>
      <c r="O22" s="34"/>
    </row>
    <row r="23" ht="25.6" customHeight="1" spans="1:15">
      <c r="A23" s="4"/>
      <c r="B23" s="4"/>
      <c r="C23" s="4" t="s">
        <v>58</v>
      </c>
      <c r="D23" s="30" t="s">
        <v>59</v>
      </c>
      <c r="E23" s="30"/>
      <c r="F23" s="30"/>
      <c r="G23" s="4" t="s">
        <v>60</v>
      </c>
      <c r="H23" s="31">
        <v>0.9</v>
      </c>
      <c r="I23" s="4">
        <v>15</v>
      </c>
      <c r="J23" s="4"/>
      <c r="K23" s="4">
        <v>13.5</v>
      </c>
      <c r="L23" s="4"/>
      <c r="M23" s="4"/>
      <c r="N23" s="4"/>
      <c r="O23" s="34"/>
    </row>
    <row r="24" ht="25.6" customHeight="1" spans="1:15">
      <c r="A24" s="4"/>
      <c r="B24" s="4"/>
      <c r="C24" s="4" t="s">
        <v>61</v>
      </c>
      <c r="D24" s="30"/>
      <c r="E24" s="30"/>
      <c r="F24" s="30"/>
      <c r="G24" s="4"/>
      <c r="H24" s="4"/>
      <c r="I24" s="4"/>
      <c r="J24" s="4"/>
      <c r="K24" s="4" t="str">
        <f t="shared" ref="K24" si="0">IFERROR(H24/G24*I24,"")</f>
        <v/>
      </c>
      <c r="L24" s="4"/>
      <c r="M24" s="4"/>
      <c r="N24" s="4"/>
      <c r="O24" s="34"/>
    </row>
    <row r="25" ht="25.6" customHeight="1" spans="1:15">
      <c r="A25" s="4"/>
      <c r="B25" s="4"/>
      <c r="C25" s="4" t="s">
        <v>62</v>
      </c>
      <c r="D25" s="30" t="s">
        <v>63</v>
      </c>
      <c r="E25" s="30"/>
      <c r="F25" s="30"/>
      <c r="G25" s="4" t="s">
        <v>64</v>
      </c>
      <c r="H25" s="31">
        <v>1</v>
      </c>
      <c r="I25" s="4">
        <v>15</v>
      </c>
      <c r="J25" s="4"/>
      <c r="K25" s="4">
        <v>15</v>
      </c>
      <c r="L25" s="4"/>
      <c r="M25" s="4"/>
      <c r="N25" s="4"/>
      <c r="O25" s="34"/>
    </row>
    <row r="26" ht="25.6" customHeight="1" spans="1:15">
      <c r="A26" s="4"/>
      <c r="B26" s="4" t="s">
        <v>65</v>
      </c>
      <c r="C26" s="4" t="s">
        <v>66</v>
      </c>
      <c r="D26" s="30" t="s">
        <v>67</v>
      </c>
      <c r="E26" s="30"/>
      <c r="F26" s="30"/>
      <c r="G26" s="4" t="s">
        <v>68</v>
      </c>
      <c r="H26" s="31">
        <v>0.95</v>
      </c>
      <c r="I26" s="4">
        <v>10</v>
      </c>
      <c r="J26" s="4"/>
      <c r="K26" s="4">
        <v>10</v>
      </c>
      <c r="L26" s="4"/>
      <c r="M26" s="4"/>
      <c r="N26" s="4"/>
      <c r="O26" s="34"/>
    </row>
    <row r="27" ht="15.9" customHeight="1" spans="1:15">
      <c r="A27" s="32" t="s">
        <v>69</v>
      </c>
      <c r="B27" s="32"/>
      <c r="C27" s="32"/>
      <c r="D27" s="32"/>
      <c r="E27" s="32"/>
      <c r="F27" s="32"/>
      <c r="G27" s="32"/>
      <c r="H27" s="32"/>
      <c r="I27" s="32">
        <f>SUM(I14:J26)+J6</f>
        <v>100</v>
      </c>
      <c r="J27" s="32"/>
      <c r="K27" s="4">
        <v>98.5</v>
      </c>
      <c r="L27" s="4"/>
      <c r="M27" s="14"/>
      <c r="N27" s="14"/>
      <c r="O27" s="34"/>
    </row>
    <row r="28" spans="15:15">
      <c r="O28" s="37"/>
    </row>
    <row r="29" spans="15:15">
      <c r="O29" s="37"/>
    </row>
  </sheetData>
  <mergeCells count="110">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1"/>
    <mergeCell ref="B22:B25"/>
    <mergeCell ref="C12:C13"/>
    <mergeCell ref="C14:C16"/>
    <mergeCell ref="C19:C21"/>
    <mergeCell ref="G12:G13"/>
    <mergeCell ref="H12:H13"/>
    <mergeCell ref="O6:O9"/>
    <mergeCell ref="D12:F13"/>
    <mergeCell ref="I12:J13"/>
    <mergeCell ref="K12:L13"/>
    <mergeCell ref="M12:N13"/>
    <mergeCell ref="A5:B8"/>
  </mergeCells>
  <printOptions horizontalCentered="1"/>
  <pageMargins left="0.700694444444445" right="0.700694444444445" top="0.751388888888889" bottom="0.751388888888889"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D18" sqref="D18:F18"/>
    </sheetView>
  </sheetViews>
  <sheetFormatPr defaultColWidth="9" defaultRowHeight="13.5"/>
  <cols>
    <col min="1" max="1" width="5.225" style="1" customWidth="1"/>
    <col min="2" max="2" width="12.5583333333333" style="1" customWidth="1"/>
    <col min="3" max="3" width="11.1083333333333" style="1" customWidth="1"/>
    <col min="4" max="4" width="8.44166666666667" style="1" customWidth="1"/>
    <col min="5" max="5" width="11.3333333333333" style="1" customWidth="1"/>
    <col min="6" max="6" width="7.775" style="1" customWidth="1"/>
    <col min="7" max="8" width="16.5583333333333" style="1" customWidth="1"/>
    <col min="9" max="9" width="4.66666666666667" style="53" customWidth="1"/>
    <col min="10" max="10" width="5.89166666666667" style="53" customWidth="1"/>
    <col min="11" max="11" width="3.89166666666667" style="53" customWidth="1"/>
    <col min="12" max="12" width="4.33333333333333" style="53" customWidth="1"/>
    <col min="13" max="13" width="4.33333333333333" style="1" customWidth="1"/>
    <col min="14" max="14" width="6.775"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33"/>
    </row>
    <row r="3" s="52" customFormat="1" ht="18" customHeight="1" spans="1:15">
      <c r="A3" s="54" t="s">
        <v>2</v>
      </c>
      <c r="B3" s="54"/>
      <c r="C3" s="54" t="s">
        <v>70</v>
      </c>
      <c r="D3" s="54"/>
      <c r="E3" s="54"/>
      <c r="F3" s="54"/>
      <c r="G3" s="54"/>
      <c r="H3" s="54"/>
      <c r="I3" s="54"/>
      <c r="J3" s="54"/>
      <c r="K3" s="54"/>
      <c r="L3" s="54"/>
      <c r="M3" s="54"/>
      <c r="N3" s="54"/>
      <c r="O3" s="70"/>
    </row>
    <row r="4" s="52" customFormat="1" ht="18" customHeight="1" spans="1:15">
      <c r="A4" s="54" t="s">
        <v>4</v>
      </c>
      <c r="B4" s="54"/>
      <c r="C4" s="54" t="s">
        <v>71</v>
      </c>
      <c r="D4" s="54"/>
      <c r="E4" s="54"/>
      <c r="F4" s="54"/>
      <c r="G4" s="54"/>
      <c r="H4" s="54" t="s">
        <v>6</v>
      </c>
      <c r="I4" s="54"/>
      <c r="J4" s="54" t="s">
        <v>71</v>
      </c>
      <c r="K4" s="54"/>
      <c r="L4" s="54"/>
      <c r="M4" s="54"/>
      <c r="N4" s="54"/>
      <c r="O4" s="70"/>
    </row>
    <row r="5" s="52" customFormat="1" ht="18" customHeight="1" spans="1:15">
      <c r="A5" s="55" t="s">
        <v>7</v>
      </c>
      <c r="B5" s="56"/>
      <c r="C5" s="54"/>
      <c r="D5" s="54"/>
      <c r="E5" s="54" t="s">
        <v>8</v>
      </c>
      <c r="F5" s="54" t="s">
        <v>9</v>
      </c>
      <c r="G5" s="54"/>
      <c r="H5" s="54" t="s">
        <v>10</v>
      </c>
      <c r="I5" s="54"/>
      <c r="J5" s="71" t="s">
        <v>11</v>
      </c>
      <c r="K5" s="71"/>
      <c r="L5" s="54" t="s">
        <v>12</v>
      </c>
      <c r="M5" s="54"/>
      <c r="N5" s="54" t="s">
        <v>13</v>
      </c>
      <c r="O5" s="70"/>
    </row>
    <row r="6" s="52" customFormat="1" ht="18" customHeight="1" spans="1:15">
      <c r="A6" s="57"/>
      <c r="B6" s="58"/>
      <c r="C6" s="59" t="s">
        <v>14</v>
      </c>
      <c r="D6" s="59"/>
      <c r="E6" s="60">
        <f>E7+E8+E9</f>
        <v>1.2</v>
      </c>
      <c r="F6" s="60">
        <v>0.5</v>
      </c>
      <c r="G6" s="60"/>
      <c r="H6" s="60">
        <v>0.5</v>
      </c>
      <c r="I6" s="60"/>
      <c r="J6" s="71">
        <v>10</v>
      </c>
      <c r="K6" s="71"/>
      <c r="L6" s="72">
        <f t="shared" ref="L6:L9" si="0">IFERROR(H6/F6,"")</f>
        <v>1</v>
      </c>
      <c r="M6" s="72"/>
      <c r="N6" s="54">
        <f>IFERROR(L6*J6,"")</f>
        <v>10</v>
      </c>
      <c r="O6" s="73"/>
    </row>
    <row r="7" s="52" customFormat="1" ht="18" customHeight="1" spans="1:15">
      <c r="A7" s="57"/>
      <c r="B7" s="58"/>
      <c r="C7" s="54" t="s">
        <v>15</v>
      </c>
      <c r="D7" s="54"/>
      <c r="E7" s="60">
        <v>1.2</v>
      </c>
      <c r="F7" s="60">
        <v>0.5</v>
      </c>
      <c r="G7" s="60"/>
      <c r="H7" s="60">
        <v>0.5</v>
      </c>
      <c r="I7" s="60"/>
      <c r="J7" s="71" t="s">
        <v>16</v>
      </c>
      <c r="K7" s="71"/>
      <c r="L7" s="72">
        <f t="shared" si="0"/>
        <v>1</v>
      </c>
      <c r="M7" s="72"/>
      <c r="N7" s="54" t="s">
        <v>16</v>
      </c>
      <c r="O7" s="73"/>
    </row>
    <row r="8" s="52" customFormat="1" ht="18" customHeight="1" spans="1:15">
      <c r="A8" s="61"/>
      <c r="B8" s="62"/>
      <c r="C8" s="63" t="s">
        <v>17</v>
      </c>
      <c r="D8" s="63"/>
      <c r="E8" s="60"/>
      <c r="F8" s="60"/>
      <c r="G8" s="60"/>
      <c r="H8" s="60"/>
      <c r="I8" s="60"/>
      <c r="J8" s="71" t="s">
        <v>16</v>
      </c>
      <c r="K8" s="71"/>
      <c r="L8" s="72" t="str">
        <f t="shared" si="0"/>
        <v/>
      </c>
      <c r="M8" s="72"/>
      <c r="N8" s="54" t="s">
        <v>16</v>
      </c>
      <c r="O8" s="73"/>
    </row>
    <row r="9" s="52" customFormat="1" ht="18" customHeight="1" spans="1:15">
      <c r="A9" s="64"/>
      <c r="B9" s="64"/>
      <c r="C9" s="63" t="s">
        <v>18</v>
      </c>
      <c r="D9" s="63"/>
      <c r="E9" s="60"/>
      <c r="F9" s="60"/>
      <c r="G9" s="60"/>
      <c r="H9" s="60"/>
      <c r="I9" s="60"/>
      <c r="J9" s="71" t="s">
        <v>16</v>
      </c>
      <c r="K9" s="71"/>
      <c r="L9" s="72" t="str">
        <f t="shared" si="0"/>
        <v/>
      </c>
      <c r="M9" s="72"/>
      <c r="N9" s="54" t="s">
        <v>16</v>
      </c>
      <c r="O9" s="73"/>
    </row>
    <row r="10" s="52" customFormat="1" ht="18" customHeight="1" spans="1:15">
      <c r="A10" s="54" t="s">
        <v>19</v>
      </c>
      <c r="B10" s="54" t="s">
        <v>20</v>
      </c>
      <c r="C10" s="54"/>
      <c r="D10" s="54"/>
      <c r="E10" s="54"/>
      <c r="F10" s="54"/>
      <c r="G10" s="54"/>
      <c r="H10" s="54" t="s">
        <v>21</v>
      </c>
      <c r="I10" s="54"/>
      <c r="J10" s="54"/>
      <c r="K10" s="54"/>
      <c r="L10" s="54"/>
      <c r="M10" s="54"/>
      <c r="N10" s="54"/>
      <c r="O10" s="70"/>
    </row>
    <row r="11" s="52" customFormat="1" ht="53" customHeight="1" spans="1:15">
      <c r="A11" s="54"/>
      <c r="B11" s="65" t="s">
        <v>72</v>
      </c>
      <c r="C11" s="65"/>
      <c r="D11" s="65"/>
      <c r="E11" s="65"/>
      <c r="F11" s="65"/>
      <c r="G11" s="65"/>
      <c r="H11" s="65" t="s">
        <v>73</v>
      </c>
      <c r="I11" s="65"/>
      <c r="J11" s="65"/>
      <c r="K11" s="65"/>
      <c r="L11" s="65"/>
      <c r="M11" s="65"/>
      <c r="N11" s="65"/>
      <c r="O11" s="74"/>
    </row>
    <row r="12" s="52" customFormat="1" ht="18" customHeight="1" spans="1:15">
      <c r="A12" s="54" t="s">
        <v>24</v>
      </c>
      <c r="B12" s="54" t="s">
        <v>25</v>
      </c>
      <c r="C12" s="54" t="s">
        <v>26</v>
      </c>
      <c r="D12" s="54" t="s">
        <v>27</v>
      </c>
      <c r="E12" s="54"/>
      <c r="F12" s="54"/>
      <c r="G12" s="54" t="s">
        <v>28</v>
      </c>
      <c r="H12" s="54" t="s">
        <v>29</v>
      </c>
      <c r="I12" s="71" t="s">
        <v>11</v>
      </c>
      <c r="J12" s="71"/>
      <c r="K12" s="71" t="s">
        <v>13</v>
      </c>
      <c r="L12" s="71"/>
      <c r="M12" s="54" t="s">
        <v>30</v>
      </c>
      <c r="N12" s="54"/>
      <c r="O12" s="70"/>
    </row>
    <row r="13" s="52" customFormat="1" ht="18" customHeight="1" spans="1:15">
      <c r="A13" s="54"/>
      <c r="B13" s="54"/>
      <c r="C13" s="54"/>
      <c r="D13" s="54"/>
      <c r="E13" s="54"/>
      <c r="F13" s="54"/>
      <c r="G13" s="54"/>
      <c r="H13" s="54"/>
      <c r="I13" s="71"/>
      <c r="J13" s="71"/>
      <c r="K13" s="71"/>
      <c r="L13" s="71"/>
      <c r="M13" s="54"/>
      <c r="N13" s="54"/>
      <c r="O13" s="70"/>
    </row>
    <row r="14" s="52" customFormat="1" ht="18" customHeight="1" spans="1:15">
      <c r="A14" s="54"/>
      <c r="B14" s="54" t="s">
        <v>31</v>
      </c>
      <c r="C14" s="54" t="s">
        <v>32</v>
      </c>
      <c r="D14" s="66" t="s">
        <v>74</v>
      </c>
      <c r="E14" s="66"/>
      <c r="F14" s="66"/>
      <c r="G14" s="54" t="s">
        <v>75</v>
      </c>
      <c r="H14" s="54" t="s">
        <v>75</v>
      </c>
      <c r="I14" s="71">
        <v>8</v>
      </c>
      <c r="J14" s="71"/>
      <c r="K14" s="71">
        <v>8</v>
      </c>
      <c r="L14" s="71"/>
      <c r="M14" s="54"/>
      <c r="N14" s="54"/>
      <c r="O14" s="70"/>
    </row>
    <row r="15" s="52" customFormat="1" ht="18" customHeight="1" spans="1:15">
      <c r="A15" s="54"/>
      <c r="B15" s="54"/>
      <c r="C15" s="54" t="s">
        <v>42</v>
      </c>
      <c r="D15" s="66" t="s">
        <v>76</v>
      </c>
      <c r="E15" s="66"/>
      <c r="F15" s="66"/>
      <c r="G15" s="67">
        <v>1</v>
      </c>
      <c r="H15" s="67">
        <v>1</v>
      </c>
      <c r="I15" s="71">
        <v>7</v>
      </c>
      <c r="J15" s="71"/>
      <c r="K15" s="71">
        <v>7</v>
      </c>
      <c r="L15" s="71"/>
      <c r="M15" s="54"/>
      <c r="N15" s="54"/>
      <c r="O15" s="70"/>
    </row>
    <row r="16" s="52" customFormat="1" ht="18" customHeight="1" spans="1:15">
      <c r="A16" s="54"/>
      <c r="B16" s="54"/>
      <c r="C16" s="54"/>
      <c r="D16" s="66" t="s">
        <v>77</v>
      </c>
      <c r="E16" s="66"/>
      <c r="F16" s="66"/>
      <c r="G16" s="67">
        <v>1</v>
      </c>
      <c r="H16" s="67">
        <v>1</v>
      </c>
      <c r="I16" s="71">
        <v>7</v>
      </c>
      <c r="J16" s="71"/>
      <c r="K16" s="71">
        <v>7</v>
      </c>
      <c r="L16" s="71"/>
      <c r="M16" s="54"/>
      <c r="N16" s="54"/>
      <c r="O16" s="70"/>
    </row>
    <row r="17" s="52" customFormat="1" ht="18" customHeight="1" spans="1:15">
      <c r="A17" s="54"/>
      <c r="B17" s="54"/>
      <c r="C17" s="54"/>
      <c r="D17" s="66" t="s">
        <v>78</v>
      </c>
      <c r="E17" s="66"/>
      <c r="F17" s="66"/>
      <c r="G17" s="67">
        <v>1</v>
      </c>
      <c r="H17" s="67">
        <v>1</v>
      </c>
      <c r="I17" s="71">
        <v>7</v>
      </c>
      <c r="J17" s="71"/>
      <c r="K17" s="71">
        <v>7</v>
      </c>
      <c r="L17" s="71"/>
      <c r="M17" s="54"/>
      <c r="N17" s="54"/>
      <c r="O17" s="70"/>
    </row>
    <row r="18" s="52" customFormat="1" ht="18" customHeight="1" spans="1:15">
      <c r="A18" s="54"/>
      <c r="B18" s="54"/>
      <c r="C18" s="54" t="s">
        <v>45</v>
      </c>
      <c r="D18" s="66" t="s">
        <v>79</v>
      </c>
      <c r="E18" s="66"/>
      <c r="F18" s="66"/>
      <c r="G18" s="68">
        <v>43831</v>
      </c>
      <c r="H18" s="68">
        <v>43831</v>
      </c>
      <c r="I18" s="71">
        <v>7</v>
      </c>
      <c r="J18" s="71"/>
      <c r="K18" s="71">
        <v>7</v>
      </c>
      <c r="L18" s="71"/>
      <c r="M18" s="54"/>
      <c r="N18" s="54"/>
      <c r="O18" s="70"/>
    </row>
    <row r="19" s="52" customFormat="1" ht="18" customHeight="1" spans="1:15">
      <c r="A19" s="54"/>
      <c r="B19" s="54"/>
      <c r="C19" s="54"/>
      <c r="D19" s="66" t="s">
        <v>80</v>
      </c>
      <c r="E19" s="66"/>
      <c r="F19" s="66"/>
      <c r="G19" s="68">
        <v>44196</v>
      </c>
      <c r="H19" s="68">
        <v>44196</v>
      </c>
      <c r="I19" s="71">
        <v>7</v>
      </c>
      <c r="J19" s="71"/>
      <c r="K19" s="71">
        <v>7</v>
      </c>
      <c r="L19" s="71"/>
      <c r="M19" s="54"/>
      <c r="N19" s="54"/>
      <c r="O19" s="70"/>
    </row>
    <row r="20" s="52" customFormat="1" ht="18" customHeight="1" spans="1:15">
      <c r="A20" s="54"/>
      <c r="B20" s="54"/>
      <c r="C20" s="54" t="s">
        <v>47</v>
      </c>
      <c r="D20" s="66" t="s">
        <v>81</v>
      </c>
      <c r="E20" s="66"/>
      <c r="F20" s="66"/>
      <c r="G20" s="54" t="s">
        <v>82</v>
      </c>
      <c r="H20" s="54" t="s">
        <v>83</v>
      </c>
      <c r="I20" s="71">
        <v>7</v>
      </c>
      <c r="J20" s="71"/>
      <c r="K20" s="71">
        <v>2.9</v>
      </c>
      <c r="L20" s="71"/>
      <c r="M20" s="54"/>
      <c r="N20" s="54"/>
      <c r="O20" s="75"/>
    </row>
    <row r="21" s="52" customFormat="1" ht="18" customHeight="1" spans="1:15">
      <c r="A21" s="54"/>
      <c r="B21" s="54" t="s">
        <v>56</v>
      </c>
      <c r="C21" s="54" t="s">
        <v>58</v>
      </c>
      <c r="D21" s="66" t="s">
        <v>84</v>
      </c>
      <c r="E21" s="66"/>
      <c r="F21" s="66"/>
      <c r="G21" s="54" t="s">
        <v>85</v>
      </c>
      <c r="H21" s="67">
        <v>0.98</v>
      </c>
      <c r="I21" s="71">
        <v>8</v>
      </c>
      <c r="J21" s="71"/>
      <c r="K21" s="71">
        <v>8</v>
      </c>
      <c r="L21" s="71"/>
      <c r="M21" s="54"/>
      <c r="N21" s="54"/>
      <c r="O21" s="70"/>
    </row>
    <row r="22" s="52" customFormat="1" ht="18" customHeight="1" spans="1:15">
      <c r="A22" s="54"/>
      <c r="B22" s="54"/>
      <c r="C22" s="54"/>
      <c r="D22" s="66" t="s">
        <v>86</v>
      </c>
      <c r="E22" s="66"/>
      <c r="F22" s="66"/>
      <c r="G22" s="54" t="s">
        <v>87</v>
      </c>
      <c r="H22" s="67">
        <v>1</v>
      </c>
      <c r="I22" s="71">
        <v>8</v>
      </c>
      <c r="J22" s="71"/>
      <c r="K22" s="71">
        <v>8</v>
      </c>
      <c r="L22" s="71"/>
      <c r="M22" s="54"/>
      <c r="N22" s="54"/>
      <c r="O22" s="70"/>
    </row>
    <row r="23" s="52" customFormat="1" ht="27" customHeight="1" spans="1:15">
      <c r="A23" s="54"/>
      <c r="B23" s="54"/>
      <c r="C23" s="54" t="s">
        <v>62</v>
      </c>
      <c r="D23" s="66" t="s">
        <v>88</v>
      </c>
      <c r="E23" s="66"/>
      <c r="F23" s="66"/>
      <c r="G23" s="54" t="s">
        <v>89</v>
      </c>
      <c r="H23" s="67">
        <v>1</v>
      </c>
      <c r="I23" s="71">
        <v>7</v>
      </c>
      <c r="J23" s="71"/>
      <c r="K23" s="71">
        <v>7</v>
      </c>
      <c r="L23" s="71"/>
      <c r="M23" s="54"/>
      <c r="N23" s="54"/>
      <c r="O23" s="70"/>
    </row>
    <row r="24" s="52" customFormat="1" ht="18" customHeight="1" spans="1:15">
      <c r="A24" s="54"/>
      <c r="B24" s="54"/>
      <c r="C24" s="54"/>
      <c r="D24" s="66" t="s">
        <v>90</v>
      </c>
      <c r="E24" s="66"/>
      <c r="F24" s="66"/>
      <c r="G24" s="54" t="s">
        <v>91</v>
      </c>
      <c r="H24" s="54" t="s">
        <v>91</v>
      </c>
      <c r="I24" s="71">
        <v>7</v>
      </c>
      <c r="J24" s="71"/>
      <c r="K24" s="71">
        <v>7</v>
      </c>
      <c r="L24" s="71"/>
      <c r="M24" s="54"/>
      <c r="N24" s="54"/>
      <c r="O24" s="70"/>
    </row>
    <row r="25" s="52" customFormat="1" ht="28" customHeight="1" spans="1:15">
      <c r="A25" s="54"/>
      <c r="B25" s="54" t="s">
        <v>65</v>
      </c>
      <c r="C25" s="54" t="s">
        <v>66</v>
      </c>
      <c r="D25" s="66" t="s">
        <v>92</v>
      </c>
      <c r="E25" s="66"/>
      <c r="F25" s="66"/>
      <c r="G25" s="54" t="s">
        <v>93</v>
      </c>
      <c r="H25" s="67">
        <v>0.9</v>
      </c>
      <c r="I25" s="71">
        <v>10</v>
      </c>
      <c r="J25" s="71"/>
      <c r="K25" s="71">
        <v>10</v>
      </c>
      <c r="L25" s="71"/>
      <c r="M25" s="54"/>
      <c r="N25" s="54"/>
      <c r="O25" s="70"/>
    </row>
    <row r="26" s="52" customFormat="1" ht="18" customHeight="1" spans="1:15">
      <c r="A26" s="69" t="s">
        <v>69</v>
      </c>
      <c r="B26" s="69"/>
      <c r="C26" s="69"/>
      <c r="D26" s="69"/>
      <c r="E26" s="69"/>
      <c r="F26" s="69"/>
      <c r="G26" s="69"/>
      <c r="H26" s="69"/>
      <c r="I26" s="76">
        <f>SUM(I14:J25)+J6</f>
        <v>100</v>
      </c>
      <c r="J26" s="76"/>
      <c r="K26" s="71">
        <v>95.9</v>
      </c>
      <c r="L26" s="71"/>
      <c r="M26" s="64"/>
      <c r="N26" s="64"/>
      <c r="O26" s="70"/>
    </row>
    <row r="27" s="52" customFormat="1" ht="18" customHeight="1" spans="9:15">
      <c r="I27" s="77"/>
      <c r="J27" s="77"/>
      <c r="K27" s="77"/>
      <c r="L27" s="77"/>
      <c r="O27" s="74"/>
    </row>
    <row r="28" s="52" customFormat="1" ht="18" customHeight="1" spans="9:15">
      <c r="I28" s="77"/>
      <c r="J28" s="77"/>
      <c r="K28" s="77"/>
      <c r="L28" s="77"/>
      <c r="O28" s="74"/>
    </row>
    <row r="29" s="52" customFormat="1" ht="18" customHeight="1" spans="9:12">
      <c r="I29" s="77"/>
      <c r="J29" s="77"/>
      <c r="K29" s="77"/>
      <c r="L29" s="77"/>
    </row>
  </sheetData>
  <mergeCells count="108">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0"/>
    <mergeCell ref="B21:B24"/>
    <mergeCell ref="C12:C13"/>
    <mergeCell ref="C15:C17"/>
    <mergeCell ref="C18:C19"/>
    <mergeCell ref="C21:C22"/>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selection activeCell="H16" sqref="H16"/>
    </sheetView>
  </sheetViews>
  <sheetFormatPr defaultColWidth="9" defaultRowHeight="13.5"/>
  <cols>
    <col min="1" max="3" width="5.55" style="1" customWidth="1"/>
    <col min="4" max="4" width="8.55" style="1" customWidth="1"/>
    <col min="5" max="5" width="11.775" style="1" customWidth="1"/>
    <col min="6" max="6" width="5.89166666666667" style="1" customWidth="1"/>
    <col min="7" max="8" width="14.6583333333333" style="1" customWidth="1"/>
    <col min="9" max="9" width="4.65833333333333" style="1" customWidth="1"/>
    <col min="10" max="10" width="5.89166666666667" style="1" customWidth="1"/>
    <col min="11" max="11" width="3.89166666666667"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33"/>
    </row>
    <row r="3" s="1" customFormat="1" ht="15.9" customHeight="1" spans="1:15">
      <c r="A3" s="4" t="s">
        <v>2</v>
      </c>
      <c r="B3" s="4"/>
      <c r="C3" s="4" t="s">
        <v>94</v>
      </c>
      <c r="D3" s="4"/>
      <c r="E3" s="4"/>
      <c r="F3" s="4"/>
      <c r="G3" s="4"/>
      <c r="H3" s="4"/>
      <c r="I3" s="4"/>
      <c r="J3" s="4"/>
      <c r="K3" s="4"/>
      <c r="L3" s="4"/>
      <c r="M3" s="4"/>
      <c r="N3" s="4"/>
      <c r="O3" s="34"/>
    </row>
    <row r="4" s="1" customFormat="1" ht="15.9" customHeight="1" spans="1:15">
      <c r="A4" s="4" t="s">
        <v>4</v>
      </c>
      <c r="B4" s="4"/>
      <c r="C4" s="4" t="s">
        <v>71</v>
      </c>
      <c r="D4" s="4"/>
      <c r="E4" s="4"/>
      <c r="F4" s="4"/>
      <c r="G4" s="4"/>
      <c r="H4" s="4" t="s">
        <v>6</v>
      </c>
      <c r="I4" s="4"/>
      <c r="J4" s="4" t="s">
        <v>71</v>
      </c>
      <c r="K4" s="4"/>
      <c r="L4" s="4"/>
      <c r="M4" s="4"/>
      <c r="N4" s="4"/>
      <c r="O4" s="34"/>
    </row>
    <row r="5" s="1" customFormat="1" ht="15.9" customHeight="1" spans="1:15">
      <c r="A5" s="5" t="s">
        <v>7</v>
      </c>
      <c r="B5" s="6"/>
      <c r="C5" s="4"/>
      <c r="D5" s="4"/>
      <c r="E5" s="4" t="s">
        <v>8</v>
      </c>
      <c r="F5" s="4" t="s">
        <v>9</v>
      </c>
      <c r="G5" s="4"/>
      <c r="H5" s="4" t="s">
        <v>10</v>
      </c>
      <c r="I5" s="4"/>
      <c r="J5" s="4" t="s">
        <v>11</v>
      </c>
      <c r="K5" s="4"/>
      <c r="L5" s="4" t="s">
        <v>12</v>
      </c>
      <c r="M5" s="4"/>
      <c r="N5" s="4" t="s">
        <v>13</v>
      </c>
      <c r="O5" s="34"/>
    </row>
    <row r="6" s="1" customFormat="1" ht="15.9" customHeight="1" spans="1:15">
      <c r="A6" s="7"/>
      <c r="B6" s="8"/>
      <c r="C6" s="9" t="s">
        <v>14</v>
      </c>
      <c r="D6" s="9"/>
      <c r="E6" s="39">
        <v>1533</v>
      </c>
      <c r="F6" s="39">
        <v>1533</v>
      </c>
      <c r="G6" s="39"/>
      <c r="H6" s="39">
        <v>1533</v>
      </c>
      <c r="I6" s="39"/>
      <c r="J6" s="4">
        <v>10</v>
      </c>
      <c r="K6" s="4"/>
      <c r="L6" s="35">
        <f t="shared" ref="L6:L9" si="0">IFERROR(H6/F6,"")</f>
        <v>1</v>
      </c>
      <c r="M6" s="35"/>
      <c r="N6" s="4">
        <f>IFERROR(L6*J6,"")</f>
        <v>10</v>
      </c>
      <c r="O6" s="36"/>
    </row>
    <row r="7" s="1" customFormat="1" ht="15.9" customHeight="1" spans="1:15">
      <c r="A7" s="7"/>
      <c r="B7" s="8"/>
      <c r="C7" s="4" t="s">
        <v>15</v>
      </c>
      <c r="D7" s="4"/>
      <c r="E7" s="39">
        <v>1533</v>
      </c>
      <c r="F7" s="39">
        <v>1533</v>
      </c>
      <c r="G7" s="39"/>
      <c r="H7" s="39">
        <v>1533</v>
      </c>
      <c r="I7" s="39"/>
      <c r="J7" s="4" t="s">
        <v>16</v>
      </c>
      <c r="K7" s="4"/>
      <c r="L7" s="35">
        <f t="shared" si="0"/>
        <v>1</v>
      </c>
      <c r="M7" s="35"/>
      <c r="N7" s="4" t="s">
        <v>16</v>
      </c>
      <c r="O7" s="36"/>
    </row>
    <row r="8" s="1" customFormat="1" ht="15.9" customHeight="1" spans="1:15">
      <c r="A8" s="11"/>
      <c r="B8" s="12"/>
      <c r="C8" s="13" t="s">
        <v>17</v>
      </c>
      <c r="D8" s="13"/>
      <c r="E8" s="39"/>
      <c r="F8" s="39"/>
      <c r="G8" s="39"/>
      <c r="H8" s="39"/>
      <c r="I8" s="39"/>
      <c r="J8" s="4" t="s">
        <v>16</v>
      </c>
      <c r="K8" s="4"/>
      <c r="L8" s="35" t="str">
        <f t="shared" si="0"/>
        <v/>
      </c>
      <c r="M8" s="35"/>
      <c r="N8" s="4" t="s">
        <v>16</v>
      </c>
      <c r="O8" s="36"/>
    </row>
    <row r="9" s="1" customFormat="1" ht="15.9" customHeight="1" spans="1:15">
      <c r="A9" s="14"/>
      <c r="B9" s="14"/>
      <c r="C9" s="13" t="s">
        <v>18</v>
      </c>
      <c r="D9" s="13"/>
      <c r="E9" s="10"/>
      <c r="F9" s="10"/>
      <c r="G9" s="10"/>
      <c r="H9" s="10"/>
      <c r="I9" s="10"/>
      <c r="J9" s="4" t="s">
        <v>16</v>
      </c>
      <c r="K9" s="4"/>
      <c r="L9" s="35" t="str">
        <f t="shared" si="0"/>
        <v/>
      </c>
      <c r="M9" s="35"/>
      <c r="N9" s="4" t="s">
        <v>16</v>
      </c>
      <c r="O9" s="36"/>
    </row>
    <row r="10" s="1" customFormat="1" ht="15.9" customHeight="1" spans="1:15">
      <c r="A10" s="4" t="s">
        <v>19</v>
      </c>
      <c r="B10" s="4" t="s">
        <v>20</v>
      </c>
      <c r="C10" s="4"/>
      <c r="D10" s="4"/>
      <c r="E10" s="4"/>
      <c r="F10" s="4"/>
      <c r="G10" s="4"/>
      <c r="H10" s="4" t="s">
        <v>21</v>
      </c>
      <c r="I10" s="4"/>
      <c r="J10" s="4"/>
      <c r="K10" s="4"/>
      <c r="L10" s="4"/>
      <c r="M10" s="4"/>
      <c r="N10" s="4"/>
      <c r="O10" s="34"/>
    </row>
    <row r="11" s="1" customFormat="1" ht="61" customHeight="1" spans="1:15">
      <c r="A11" s="4"/>
      <c r="B11" s="16" t="s">
        <v>95</v>
      </c>
      <c r="C11" s="16"/>
      <c r="D11" s="16"/>
      <c r="E11" s="16"/>
      <c r="F11" s="16"/>
      <c r="G11" s="16"/>
      <c r="H11" s="4" t="s">
        <v>96</v>
      </c>
      <c r="I11" s="4"/>
      <c r="J11" s="4"/>
      <c r="K11" s="4"/>
      <c r="L11" s="4"/>
      <c r="M11" s="4"/>
      <c r="N11" s="4"/>
      <c r="O11" s="37"/>
    </row>
    <row r="12" s="1" customFormat="1" ht="15.9" customHeight="1" spans="1:15">
      <c r="A12" s="4" t="s">
        <v>24</v>
      </c>
      <c r="B12" s="4" t="s">
        <v>25</v>
      </c>
      <c r="C12" s="4" t="s">
        <v>26</v>
      </c>
      <c r="D12" s="4" t="s">
        <v>27</v>
      </c>
      <c r="E12" s="4"/>
      <c r="F12" s="4"/>
      <c r="G12" s="4" t="s">
        <v>28</v>
      </c>
      <c r="H12" s="4" t="s">
        <v>29</v>
      </c>
      <c r="I12" s="4" t="s">
        <v>11</v>
      </c>
      <c r="J12" s="4"/>
      <c r="K12" s="4" t="s">
        <v>13</v>
      </c>
      <c r="L12" s="4"/>
      <c r="M12" s="4" t="s">
        <v>30</v>
      </c>
      <c r="N12" s="4"/>
      <c r="O12" s="34"/>
    </row>
    <row r="13" s="1" customFormat="1" ht="32.1" customHeight="1" spans="1:15">
      <c r="A13" s="4"/>
      <c r="B13" s="4"/>
      <c r="C13" s="4"/>
      <c r="D13" s="4"/>
      <c r="E13" s="4"/>
      <c r="F13" s="4"/>
      <c r="G13" s="4"/>
      <c r="H13" s="4"/>
      <c r="I13" s="4"/>
      <c r="J13" s="4"/>
      <c r="K13" s="4"/>
      <c r="L13" s="4"/>
      <c r="M13" s="4"/>
      <c r="N13" s="4"/>
      <c r="O13" s="34"/>
    </row>
    <row r="14" s="1" customFormat="1" ht="23.6" customHeight="1" spans="1:15">
      <c r="A14" s="4"/>
      <c r="B14" s="4" t="s">
        <v>31</v>
      </c>
      <c r="C14" s="4" t="s">
        <v>32</v>
      </c>
      <c r="D14" s="40" t="s">
        <v>97</v>
      </c>
      <c r="E14" s="41"/>
      <c r="F14" s="42"/>
      <c r="G14" s="43" t="s">
        <v>98</v>
      </c>
      <c r="H14" s="43" t="s">
        <v>98</v>
      </c>
      <c r="I14" s="4">
        <v>7</v>
      </c>
      <c r="J14" s="4"/>
      <c r="K14" s="4">
        <v>7</v>
      </c>
      <c r="L14" s="4"/>
      <c r="M14" s="4"/>
      <c r="N14" s="4"/>
      <c r="O14" s="34"/>
    </row>
    <row r="15" s="1" customFormat="1" ht="23.6" customHeight="1" spans="1:15">
      <c r="A15" s="4"/>
      <c r="B15" s="4"/>
      <c r="C15" s="4"/>
      <c r="D15" s="40" t="s">
        <v>99</v>
      </c>
      <c r="E15" s="41"/>
      <c r="F15" s="42"/>
      <c r="G15" s="43" t="s">
        <v>100</v>
      </c>
      <c r="H15" s="43" t="s">
        <v>100</v>
      </c>
      <c r="I15" s="4">
        <v>7</v>
      </c>
      <c r="J15" s="4"/>
      <c r="K15" s="4">
        <v>7</v>
      </c>
      <c r="L15" s="4"/>
      <c r="M15" s="4"/>
      <c r="N15" s="4"/>
      <c r="O15" s="34"/>
    </row>
    <row r="16" s="1" customFormat="1" ht="23.6" customHeight="1" spans="1:15">
      <c r="A16" s="4"/>
      <c r="B16" s="4"/>
      <c r="C16" s="4" t="s">
        <v>42</v>
      </c>
      <c r="D16" s="40" t="s">
        <v>101</v>
      </c>
      <c r="E16" s="41"/>
      <c r="F16" s="42"/>
      <c r="G16" s="43" t="s">
        <v>85</v>
      </c>
      <c r="H16" s="44">
        <v>1</v>
      </c>
      <c r="I16" s="4">
        <v>6</v>
      </c>
      <c r="J16" s="4"/>
      <c r="K16" s="4">
        <v>6</v>
      </c>
      <c r="L16" s="4"/>
      <c r="M16" s="4"/>
      <c r="N16" s="4"/>
      <c r="O16" s="34"/>
    </row>
    <row r="17" s="1" customFormat="1" ht="23.6" customHeight="1" spans="1:15">
      <c r="A17" s="4"/>
      <c r="B17" s="4"/>
      <c r="C17" s="4"/>
      <c r="D17" s="40" t="s">
        <v>102</v>
      </c>
      <c r="E17" s="41"/>
      <c r="F17" s="42"/>
      <c r="G17" s="43" t="s">
        <v>85</v>
      </c>
      <c r="H17" s="44">
        <v>1</v>
      </c>
      <c r="I17" s="4">
        <v>6</v>
      </c>
      <c r="J17" s="4"/>
      <c r="K17" s="4">
        <v>6</v>
      </c>
      <c r="L17" s="4"/>
      <c r="M17" s="4"/>
      <c r="N17" s="4"/>
      <c r="O17" s="34"/>
    </row>
    <row r="18" s="1" customFormat="1" ht="23.6" customHeight="1" spans="1:15">
      <c r="A18" s="4"/>
      <c r="B18" s="4"/>
      <c r="C18" s="4" t="s">
        <v>45</v>
      </c>
      <c r="D18" s="40" t="s">
        <v>79</v>
      </c>
      <c r="E18" s="41"/>
      <c r="F18" s="42"/>
      <c r="G18" s="43" t="s">
        <v>103</v>
      </c>
      <c r="H18" s="43" t="s">
        <v>103</v>
      </c>
      <c r="I18" s="4">
        <v>6</v>
      </c>
      <c r="J18" s="4"/>
      <c r="K18" s="4">
        <v>6</v>
      </c>
      <c r="L18" s="4"/>
      <c r="M18" s="4"/>
      <c r="N18" s="4"/>
      <c r="O18" s="34"/>
    </row>
    <row r="19" s="1" customFormat="1" ht="23.6" customHeight="1" spans="1:15">
      <c r="A19" s="4"/>
      <c r="B19" s="4"/>
      <c r="C19" s="4"/>
      <c r="D19" s="40" t="s">
        <v>104</v>
      </c>
      <c r="E19" s="41"/>
      <c r="F19" s="42"/>
      <c r="G19" s="43" t="s">
        <v>105</v>
      </c>
      <c r="H19" s="43" t="s">
        <v>105</v>
      </c>
      <c r="I19" s="4">
        <v>6</v>
      </c>
      <c r="J19" s="4"/>
      <c r="K19" s="4">
        <v>6</v>
      </c>
      <c r="L19" s="4"/>
      <c r="M19" s="4"/>
      <c r="N19" s="4"/>
      <c r="O19" s="34"/>
    </row>
    <row r="20" s="1" customFormat="1" ht="23.6" customHeight="1" spans="1:15">
      <c r="A20" s="4"/>
      <c r="B20" s="4"/>
      <c r="C20" s="4" t="s">
        <v>47</v>
      </c>
      <c r="D20" s="40" t="s">
        <v>106</v>
      </c>
      <c r="E20" s="41"/>
      <c r="F20" s="42"/>
      <c r="G20" s="43" t="s">
        <v>107</v>
      </c>
      <c r="H20" s="43" t="s">
        <v>107</v>
      </c>
      <c r="I20" s="4">
        <v>6</v>
      </c>
      <c r="J20" s="4"/>
      <c r="K20" s="4">
        <v>6</v>
      </c>
      <c r="L20" s="4"/>
      <c r="M20" s="4"/>
      <c r="N20" s="4"/>
      <c r="O20" s="38"/>
    </row>
    <row r="21" s="1" customFormat="1" ht="23.6" customHeight="1" spans="1:15">
      <c r="A21" s="4"/>
      <c r="B21" s="4"/>
      <c r="C21" s="4"/>
      <c r="D21" s="40" t="s">
        <v>108</v>
      </c>
      <c r="E21" s="41"/>
      <c r="F21" s="42"/>
      <c r="G21" s="43" t="s">
        <v>109</v>
      </c>
      <c r="H21" s="43" t="s">
        <v>109</v>
      </c>
      <c r="I21" s="4">
        <v>6</v>
      </c>
      <c r="J21" s="4"/>
      <c r="K21" s="4">
        <v>6</v>
      </c>
      <c r="L21" s="4"/>
      <c r="M21" s="4"/>
      <c r="N21" s="4"/>
      <c r="O21" s="34"/>
    </row>
    <row r="22" s="1" customFormat="1" ht="23.6" customHeight="1" spans="1:15">
      <c r="A22" s="4"/>
      <c r="B22" s="4" t="s">
        <v>56</v>
      </c>
      <c r="C22" s="4" t="s">
        <v>57</v>
      </c>
      <c r="D22" s="30"/>
      <c r="E22" s="30"/>
      <c r="F22" s="30"/>
      <c r="G22" s="4"/>
      <c r="H22" s="4"/>
      <c r="I22" s="4"/>
      <c r="J22" s="4"/>
      <c r="K22" s="4" t="str">
        <f>IFERROR(H22/G22*I22,"")</f>
        <v/>
      </c>
      <c r="L22" s="4"/>
      <c r="M22" s="4"/>
      <c r="N22" s="4"/>
      <c r="O22" s="34"/>
    </row>
    <row r="23" s="1" customFormat="1" ht="23.6" customHeight="1" spans="1:15">
      <c r="A23" s="4"/>
      <c r="B23" s="4"/>
      <c r="C23" s="4" t="s">
        <v>58</v>
      </c>
      <c r="D23" s="40" t="s">
        <v>110</v>
      </c>
      <c r="E23" s="41"/>
      <c r="F23" s="42"/>
      <c r="G23" s="43" t="s">
        <v>111</v>
      </c>
      <c r="H23" s="44">
        <v>0.9</v>
      </c>
      <c r="I23" s="4">
        <v>8</v>
      </c>
      <c r="J23" s="4"/>
      <c r="K23" s="4">
        <v>7.2</v>
      </c>
      <c r="L23" s="4"/>
      <c r="M23" s="4"/>
      <c r="N23" s="4"/>
      <c r="O23" s="34"/>
    </row>
    <row r="24" s="1" customFormat="1" ht="23.6" customHeight="1" spans="1:15">
      <c r="A24" s="4"/>
      <c r="B24" s="4"/>
      <c r="C24" s="4"/>
      <c r="D24" s="40" t="s">
        <v>112</v>
      </c>
      <c r="E24" s="41"/>
      <c r="F24" s="42"/>
      <c r="G24" s="43" t="s">
        <v>113</v>
      </c>
      <c r="H24" s="44">
        <v>1</v>
      </c>
      <c r="I24" s="4">
        <v>8</v>
      </c>
      <c r="J24" s="4"/>
      <c r="K24" s="4">
        <v>8</v>
      </c>
      <c r="L24" s="4"/>
      <c r="M24" s="4"/>
      <c r="N24" s="4"/>
      <c r="O24" s="34"/>
    </row>
    <row r="25" s="1" customFormat="1" ht="23.6" customHeight="1" spans="1:15">
      <c r="A25" s="4"/>
      <c r="B25" s="4"/>
      <c r="C25" s="4"/>
      <c r="D25" s="40" t="s">
        <v>114</v>
      </c>
      <c r="E25" s="41"/>
      <c r="F25" s="42"/>
      <c r="G25" s="45" t="s">
        <v>115</v>
      </c>
      <c r="H25" s="44">
        <v>1</v>
      </c>
      <c r="I25" s="4">
        <v>7</v>
      </c>
      <c r="J25" s="4"/>
      <c r="K25" s="4">
        <v>7</v>
      </c>
      <c r="L25" s="4"/>
      <c r="M25" s="4"/>
      <c r="N25" s="4"/>
      <c r="O25" s="34"/>
    </row>
    <row r="26" s="1" customFormat="1" ht="23.6" customHeight="1" spans="1:15">
      <c r="A26" s="4"/>
      <c r="B26" s="4"/>
      <c r="C26" s="4" t="s">
        <v>61</v>
      </c>
      <c r="D26" s="30"/>
      <c r="E26" s="30"/>
      <c r="F26" s="30"/>
      <c r="G26" s="4"/>
      <c r="H26" s="4"/>
      <c r="I26" s="4"/>
      <c r="J26" s="4"/>
      <c r="K26" s="4" t="str">
        <f>IFERROR(H26/G26*I26,"")</f>
        <v/>
      </c>
      <c r="L26" s="4"/>
      <c r="M26" s="4"/>
      <c r="N26" s="4"/>
      <c r="O26" s="34"/>
    </row>
    <row r="27" s="1" customFormat="1" ht="23.6" customHeight="1" spans="1:15">
      <c r="A27" s="4"/>
      <c r="B27" s="4"/>
      <c r="C27" s="4" t="s">
        <v>62</v>
      </c>
      <c r="D27" s="46" t="s">
        <v>116</v>
      </c>
      <c r="E27" s="47"/>
      <c r="F27" s="48"/>
      <c r="G27" s="49" t="s">
        <v>117</v>
      </c>
      <c r="H27" s="49" t="s">
        <v>91</v>
      </c>
      <c r="I27" s="4">
        <v>7</v>
      </c>
      <c r="J27" s="4"/>
      <c r="K27" s="4">
        <v>7</v>
      </c>
      <c r="L27" s="4"/>
      <c r="M27" s="4"/>
      <c r="N27" s="4"/>
      <c r="O27" s="34"/>
    </row>
    <row r="28" s="1" customFormat="1" ht="23.6" customHeight="1" spans="1:15">
      <c r="A28" s="4"/>
      <c r="B28" s="4" t="s">
        <v>65</v>
      </c>
      <c r="C28" s="4" t="s">
        <v>66</v>
      </c>
      <c r="D28" s="40" t="s">
        <v>118</v>
      </c>
      <c r="E28" s="41"/>
      <c r="F28" s="42"/>
      <c r="G28" s="50" t="s">
        <v>93</v>
      </c>
      <c r="H28" s="51">
        <v>0.9</v>
      </c>
      <c r="I28" s="4">
        <v>10</v>
      </c>
      <c r="J28" s="4"/>
      <c r="K28" s="4">
        <v>10</v>
      </c>
      <c r="L28" s="4"/>
      <c r="M28" s="4"/>
      <c r="N28" s="4"/>
      <c r="O28" s="34"/>
    </row>
    <row r="29" s="1" customFormat="1" ht="15.9" customHeight="1" spans="1:15">
      <c r="A29" s="32" t="s">
        <v>69</v>
      </c>
      <c r="B29" s="32"/>
      <c r="C29" s="32"/>
      <c r="D29" s="32"/>
      <c r="E29" s="32"/>
      <c r="F29" s="32"/>
      <c r="G29" s="32"/>
      <c r="H29" s="32"/>
      <c r="I29" s="32">
        <f>SUM(I14:J28)+J6</f>
        <v>100</v>
      </c>
      <c r="J29" s="32"/>
      <c r="K29" s="4">
        <v>99.2</v>
      </c>
      <c r="L29" s="4"/>
      <c r="M29" s="14"/>
      <c r="N29" s="14"/>
      <c r="O29" s="34"/>
    </row>
    <row r="30" s="1" customFormat="1" spans="15:15">
      <c r="O30" s="37"/>
    </row>
    <row r="31" s="1" customFormat="1" spans="15:15">
      <c r="O31" s="37"/>
    </row>
  </sheetData>
  <mergeCells count="12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A29:H29"/>
    <mergeCell ref="I29:J29"/>
    <mergeCell ref="K29:L29"/>
    <mergeCell ref="M29:N29"/>
    <mergeCell ref="A10:A11"/>
    <mergeCell ref="A12:A28"/>
    <mergeCell ref="B12:B13"/>
    <mergeCell ref="B14:B21"/>
    <mergeCell ref="B22:B27"/>
    <mergeCell ref="C12:C13"/>
    <mergeCell ref="C14:C15"/>
    <mergeCell ref="C16:C17"/>
    <mergeCell ref="C18:C19"/>
    <mergeCell ref="C20:C21"/>
    <mergeCell ref="C23: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workbookViewId="0">
      <selection activeCell="B11" sqref="B11:G11"/>
    </sheetView>
  </sheetViews>
  <sheetFormatPr defaultColWidth="9" defaultRowHeight="13.5"/>
  <cols>
    <col min="1" max="2" width="4.65833333333333" style="1" customWidth="1"/>
    <col min="3" max="3" width="21.775" style="1" customWidth="1"/>
    <col min="4" max="4" width="7.44166666666667" style="1" customWidth="1"/>
    <col min="5" max="5" width="11.225" style="1" customWidth="1"/>
    <col min="6" max="6" width="5.89166666666667" style="1" customWidth="1"/>
    <col min="7" max="8" width="16.1083333333333" style="1" customWidth="1"/>
    <col min="9" max="9" width="4.65833333333333" style="1" customWidth="1"/>
    <col min="10" max="10" width="5.89166666666667" style="1" customWidth="1"/>
    <col min="11" max="11" width="3.89166666666667" style="1" customWidth="1"/>
    <col min="12" max="13" width="4.33333333333333" style="1" customWidth="1"/>
    <col min="14" max="14" width="6.775"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33"/>
    </row>
    <row r="3" s="1" customFormat="1" ht="15.9" customHeight="1" spans="1:15">
      <c r="A3" s="4" t="s">
        <v>2</v>
      </c>
      <c r="B3" s="4"/>
      <c r="C3" s="4" t="s">
        <v>119</v>
      </c>
      <c r="D3" s="4"/>
      <c r="E3" s="4"/>
      <c r="F3" s="4"/>
      <c r="G3" s="4"/>
      <c r="H3" s="4"/>
      <c r="I3" s="4"/>
      <c r="J3" s="4"/>
      <c r="K3" s="4"/>
      <c r="L3" s="4"/>
      <c r="M3" s="4"/>
      <c r="N3" s="4"/>
      <c r="O3" s="34"/>
    </row>
    <row r="4" s="1" customFormat="1" ht="15.9" customHeight="1" spans="1:15">
      <c r="A4" s="4" t="s">
        <v>4</v>
      </c>
      <c r="B4" s="4"/>
      <c r="C4" s="4" t="s">
        <v>71</v>
      </c>
      <c r="D4" s="4"/>
      <c r="E4" s="4"/>
      <c r="F4" s="4"/>
      <c r="G4" s="4"/>
      <c r="H4" s="4" t="s">
        <v>6</v>
      </c>
      <c r="I4" s="4"/>
      <c r="J4" s="4" t="s">
        <v>71</v>
      </c>
      <c r="K4" s="4"/>
      <c r="L4" s="4"/>
      <c r="M4" s="4"/>
      <c r="N4" s="4"/>
      <c r="O4" s="34"/>
    </row>
    <row r="5" s="1" customFormat="1" ht="15.9" customHeight="1" spans="1:15">
      <c r="A5" s="5" t="s">
        <v>7</v>
      </c>
      <c r="B5" s="6"/>
      <c r="C5" s="4"/>
      <c r="D5" s="4"/>
      <c r="E5" s="4" t="s">
        <v>8</v>
      </c>
      <c r="F5" s="4" t="s">
        <v>9</v>
      </c>
      <c r="G5" s="4"/>
      <c r="H5" s="4" t="s">
        <v>10</v>
      </c>
      <c r="I5" s="4"/>
      <c r="J5" s="4" t="s">
        <v>11</v>
      </c>
      <c r="K5" s="4"/>
      <c r="L5" s="4" t="s">
        <v>12</v>
      </c>
      <c r="M5" s="4"/>
      <c r="N5" s="4" t="s">
        <v>13</v>
      </c>
      <c r="O5" s="34"/>
    </row>
    <row r="6" s="1" customFormat="1" ht="15.9" customHeight="1" spans="1:15">
      <c r="A6" s="7"/>
      <c r="B6" s="8"/>
      <c r="C6" s="9" t="s">
        <v>14</v>
      </c>
      <c r="D6" s="9"/>
      <c r="E6" s="10">
        <v>528.11</v>
      </c>
      <c r="F6" s="10">
        <v>528.11</v>
      </c>
      <c r="G6" s="10"/>
      <c r="H6" s="10">
        <v>528.11</v>
      </c>
      <c r="I6" s="10"/>
      <c r="J6" s="4">
        <v>10</v>
      </c>
      <c r="K6" s="4"/>
      <c r="L6" s="35">
        <f t="shared" ref="L6:L9" si="0">IFERROR(H6/F6,"")</f>
        <v>1</v>
      </c>
      <c r="M6" s="35"/>
      <c r="N6" s="4">
        <f>IFERROR(L6*J6,"")</f>
        <v>10</v>
      </c>
      <c r="O6" s="36"/>
    </row>
    <row r="7" s="1" customFormat="1" ht="15.9" customHeight="1" spans="1:15">
      <c r="A7" s="7"/>
      <c r="B7" s="8"/>
      <c r="C7" s="4" t="s">
        <v>15</v>
      </c>
      <c r="D7" s="4"/>
      <c r="E7" s="10">
        <v>528.11</v>
      </c>
      <c r="F7" s="10">
        <v>528.11</v>
      </c>
      <c r="G7" s="10"/>
      <c r="H7" s="10">
        <v>528.11</v>
      </c>
      <c r="I7" s="10"/>
      <c r="J7" s="4" t="s">
        <v>16</v>
      </c>
      <c r="K7" s="4"/>
      <c r="L7" s="35">
        <f t="shared" si="0"/>
        <v>1</v>
      </c>
      <c r="M7" s="35"/>
      <c r="N7" s="4" t="s">
        <v>16</v>
      </c>
      <c r="O7" s="36"/>
    </row>
    <row r="8" s="1" customFormat="1" ht="15.9" customHeight="1" spans="1:15">
      <c r="A8" s="11"/>
      <c r="B8" s="12"/>
      <c r="C8" s="13" t="s">
        <v>17</v>
      </c>
      <c r="D8" s="13"/>
      <c r="E8" s="10"/>
      <c r="F8" s="10"/>
      <c r="G8" s="10"/>
      <c r="H8" s="10"/>
      <c r="I8" s="10"/>
      <c r="J8" s="4" t="s">
        <v>16</v>
      </c>
      <c r="K8" s="4"/>
      <c r="L8" s="35" t="str">
        <f t="shared" si="0"/>
        <v/>
      </c>
      <c r="M8" s="35"/>
      <c r="N8" s="4" t="s">
        <v>16</v>
      </c>
      <c r="O8" s="36"/>
    </row>
    <row r="9" s="1" customFormat="1" ht="15.9" customHeight="1" spans="1:15">
      <c r="A9" s="14"/>
      <c r="B9" s="14"/>
      <c r="C9" s="13" t="s">
        <v>18</v>
      </c>
      <c r="D9" s="13"/>
      <c r="E9" s="10"/>
      <c r="F9" s="10"/>
      <c r="G9" s="10"/>
      <c r="H9" s="10"/>
      <c r="I9" s="10"/>
      <c r="J9" s="4" t="s">
        <v>16</v>
      </c>
      <c r="K9" s="4"/>
      <c r="L9" s="35" t="str">
        <f t="shared" si="0"/>
        <v/>
      </c>
      <c r="M9" s="35"/>
      <c r="N9" s="4" t="s">
        <v>16</v>
      </c>
      <c r="O9" s="36"/>
    </row>
    <row r="10" s="1" customFormat="1" ht="15.9" customHeight="1" spans="1:15">
      <c r="A10" s="4" t="s">
        <v>19</v>
      </c>
      <c r="B10" s="4" t="s">
        <v>20</v>
      </c>
      <c r="C10" s="4"/>
      <c r="D10" s="4"/>
      <c r="E10" s="4"/>
      <c r="F10" s="4"/>
      <c r="G10" s="4"/>
      <c r="H10" s="4" t="s">
        <v>21</v>
      </c>
      <c r="I10" s="4"/>
      <c r="J10" s="4"/>
      <c r="K10" s="4"/>
      <c r="L10" s="4"/>
      <c r="M10" s="4"/>
      <c r="N10" s="4"/>
      <c r="O10" s="34"/>
    </row>
    <row r="11" s="1" customFormat="1" ht="61" customHeight="1" spans="1:15">
      <c r="A11" s="4"/>
      <c r="B11" s="15" t="s">
        <v>120</v>
      </c>
      <c r="C11" s="15"/>
      <c r="D11" s="15"/>
      <c r="E11" s="15"/>
      <c r="F11" s="15"/>
      <c r="G11" s="15"/>
      <c r="H11" s="16" t="s">
        <v>121</v>
      </c>
      <c r="I11" s="16"/>
      <c r="J11" s="16"/>
      <c r="K11" s="16"/>
      <c r="L11" s="16"/>
      <c r="M11" s="16"/>
      <c r="N11" s="16"/>
      <c r="O11" s="37"/>
    </row>
    <row r="12" s="1" customFormat="1" ht="15.9" customHeight="1" spans="1:15">
      <c r="A12" s="4" t="s">
        <v>24</v>
      </c>
      <c r="B12" s="4" t="s">
        <v>25</v>
      </c>
      <c r="C12" s="4" t="s">
        <v>26</v>
      </c>
      <c r="D12" s="4" t="s">
        <v>27</v>
      </c>
      <c r="E12" s="4"/>
      <c r="F12" s="4"/>
      <c r="G12" s="4" t="s">
        <v>28</v>
      </c>
      <c r="H12" s="4" t="s">
        <v>29</v>
      </c>
      <c r="I12" s="4" t="s">
        <v>11</v>
      </c>
      <c r="J12" s="4"/>
      <c r="K12" s="4" t="s">
        <v>13</v>
      </c>
      <c r="L12" s="4"/>
      <c r="M12" s="4" t="s">
        <v>30</v>
      </c>
      <c r="N12" s="4"/>
      <c r="O12" s="34"/>
    </row>
    <row r="13" s="1" customFormat="1" ht="32.1" customHeight="1" spans="1:15">
      <c r="A13" s="4"/>
      <c r="B13" s="4"/>
      <c r="C13" s="4"/>
      <c r="D13" s="4"/>
      <c r="E13" s="4"/>
      <c r="F13" s="4"/>
      <c r="G13" s="4"/>
      <c r="H13" s="4"/>
      <c r="I13" s="4"/>
      <c r="J13" s="4"/>
      <c r="K13" s="4"/>
      <c r="L13" s="4"/>
      <c r="M13" s="4"/>
      <c r="N13" s="4"/>
      <c r="O13" s="34"/>
    </row>
    <row r="14" s="1" customFormat="1" ht="24.2" customHeight="1" spans="1:15">
      <c r="A14" s="4"/>
      <c r="B14" s="4" t="s">
        <v>31</v>
      </c>
      <c r="C14" s="4" t="s">
        <v>32</v>
      </c>
      <c r="D14" s="17" t="s">
        <v>122</v>
      </c>
      <c r="E14" s="18"/>
      <c r="F14" s="19"/>
      <c r="G14" s="20" t="s">
        <v>123</v>
      </c>
      <c r="H14" s="21" t="s">
        <v>124</v>
      </c>
      <c r="I14" s="4">
        <v>8</v>
      </c>
      <c r="J14" s="4"/>
      <c r="K14" s="4">
        <v>8</v>
      </c>
      <c r="L14" s="4"/>
      <c r="M14" s="4"/>
      <c r="N14" s="4"/>
      <c r="O14" s="34"/>
    </row>
    <row r="15" s="1" customFormat="1" ht="24.2" customHeight="1" spans="1:15">
      <c r="A15" s="4"/>
      <c r="B15" s="4"/>
      <c r="C15" s="4" t="s">
        <v>42</v>
      </c>
      <c r="D15" s="22" t="s">
        <v>125</v>
      </c>
      <c r="E15" s="23"/>
      <c r="F15" s="24"/>
      <c r="G15" s="25">
        <v>1</v>
      </c>
      <c r="H15" s="26">
        <v>1</v>
      </c>
      <c r="I15" s="4">
        <v>7</v>
      </c>
      <c r="J15" s="4"/>
      <c r="K15" s="4">
        <v>7</v>
      </c>
      <c r="L15" s="4"/>
      <c r="M15" s="4"/>
      <c r="N15" s="4"/>
      <c r="O15" s="34"/>
    </row>
    <row r="16" s="1" customFormat="1" ht="24.2" customHeight="1" spans="1:15">
      <c r="A16" s="4"/>
      <c r="B16" s="4"/>
      <c r="C16" s="4"/>
      <c r="D16" s="22" t="s">
        <v>126</v>
      </c>
      <c r="E16" s="23"/>
      <c r="F16" s="24"/>
      <c r="G16" s="25">
        <v>1</v>
      </c>
      <c r="H16" s="26">
        <v>1</v>
      </c>
      <c r="I16" s="4">
        <v>7</v>
      </c>
      <c r="J16" s="4"/>
      <c r="K16" s="4">
        <v>7</v>
      </c>
      <c r="L16" s="4"/>
      <c r="M16" s="4"/>
      <c r="N16" s="4"/>
      <c r="O16" s="34"/>
    </row>
    <row r="17" s="1" customFormat="1" ht="24.2" customHeight="1" spans="1:15">
      <c r="A17" s="4"/>
      <c r="B17" s="4"/>
      <c r="C17" s="4"/>
      <c r="D17" s="22" t="s">
        <v>127</v>
      </c>
      <c r="E17" s="23"/>
      <c r="F17" s="24"/>
      <c r="G17" s="25">
        <v>1</v>
      </c>
      <c r="H17" s="26">
        <v>1</v>
      </c>
      <c r="I17" s="4">
        <v>7</v>
      </c>
      <c r="J17" s="4"/>
      <c r="K17" s="4">
        <v>7</v>
      </c>
      <c r="L17" s="4"/>
      <c r="M17" s="4"/>
      <c r="N17" s="4"/>
      <c r="O17" s="34"/>
    </row>
    <row r="18" s="1" customFormat="1" ht="24.2" customHeight="1" spans="1:15">
      <c r="A18" s="4"/>
      <c r="B18" s="4"/>
      <c r="C18" s="4" t="s">
        <v>45</v>
      </c>
      <c r="D18" s="22" t="s">
        <v>79</v>
      </c>
      <c r="E18" s="23"/>
      <c r="F18" s="24"/>
      <c r="G18" s="27">
        <v>43831</v>
      </c>
      <c r="H18" s="27">
        <v>43831</v>
      </c>
      <c r="I18" s="4">
        <v>7</v>
      </c>
      <c r="J18" s="4"/>
      <c r="K18" s="4">
        <v>7</v>
      </c>
      <c r="L18" s="4"/>
      <c r="M18" s="4"/>
      <c r="N18" s="4"/>
      <c r="O18" s="34"/>
    </row>
    <row r="19" s="1" customFormat="1" ht="24.2" customHeight="1" spans="1:15">
      <c r="A19" s="4"/>
      <c r="B19" s="4"/>
      <c r="C19" s="4"/>
      <c r="D19" s="22" t="s">
        <v>80</v>
      </c>
      <c r="E19" s="23"/>
      <c r="F19" s="24"/>
      <c r="G19" s="27">
        <v>44196</v>
      </c>
      <c r="H19" s="27">
        <v>44196</v>
      </c>
      <c r="I19" s="4">
        <v>7</v>
      </c>
      <c r="J19" s="4"/>
      <c r="K19" s="4">
        <v>7</v>
      </c>
      <c r="L19" s="4"/>
      <c r="M19" s="4"/>
      <c r="N19" s="4"/>
      <c r="O19" s="34"/>
    </row>
    <row r="20" s="1" customFormat="1" ht="24.2" customHeight="1" spans="1:15">
      <c r="A20" s="4"/>
      <c r="B20" s="4"/>
      <c r="C20" s="4" t="s">
        <v>47</v>
      </c>
      <c r="D20" s="22" t="s">
        <v>128</v>
      </c>
      <c r="E20" s="23"/>
      <c r="F20" s="24"/>
      <c r="G20" s="28" t="s">
        <v>129</v>
      </c>
      <c r="H20" s="29" t="s">
        <v>129</v>
      </c>
      <c r="I20" s="4">
        <v>7</v>
      </c>
      <c r="J20" s="4"/>
      <c r="K20" s="4">
        <v>7</v>
      </c>
      <c r="L20" s="4"/>
      <c r="M20" s="4"/>
      <c r="N20" s="4"/>
      <c r="O20" s="38"/>
    </row>
    <row r="21" s="1" customFormat="1" ht="24.2" customHeight="1" spans="1:15">
      <c r="A21" s="4"/>
      <c r="B21" s="4" t="s">
        <v>56</v>
      </c>
      <c r="C21" s="4" t="s">
        <v>57</v>
      </c>
      <c r="D21" s="30"/>
      <c r="E21" s="30"/>
      <c r="F21" s="30"/>
      <c r="G21" s="4"/>
      <c r="H21" s="4"/>
      <c r="I21" s="4"/>
      <c r="J21" s="4"/>
      <c r="K21" s="4" t="str">
        <f>IFERROR(H21/G21*I21,"")</f>
        <v/>
      </c>
      <c r="L21" s="4"/>
      <c r="M21" s="4"/>
      <c r="N21" s="4"/>
      <c r="O21" s="34"/>
    </row>
    <row r="22" s="1" customFormat="1" ht="24.2" customHeight="1" spans="1:15">
      <c r="A22" s="4"/>
      <c r="B22" s="4"/>
      <c r="C22" s="4" t="s">
        <v>58</v>
      </c>
      <c r="D22" s="22" t="s">
        <v>130</v>
      </c>
      <c r="E22" s="23"/>
      <c r="F22" s="24"/>
      <c r="G22" s="28" t="s">
        <v>131</v>
      </c>
      <c r="H22" s="31">
        <v>0.95</v>
      </c>
      <c r="I22" s="4">
        <v>15</v>
      </c>
      <c r="J22" s="4"/>
      <c r="K22" s="4">
        <v>14.25</v>
      </c>
      <c r="L22" s="4"/>
      <c r="M22" s="4"/>
      <c r="N22" s="4"/>
      <c r="O22" s="34"/>
    </row>
    <row r="23" s="1" customFormat="1" ht="24.2" customHeight="1" spans="1:15">
      <c r="A23" s="4"/>
      <c r="B23" s="4"/>
      <c r="C23" s="4" t="s">
        <v>61</v>
      </c>
      <c r="D23" s="30"/>
      <c r="E23" s="30"/>
      <c r="F23" s="30"/>
      <c r="G23" s="4"/>
      <c r="H23" s="4"/>
      <c r="I23" s="4"/>
      <c r="J23" s="4"/>
      <c r="K23" s="4" t="str">
        <f>IFERROR(H23/G23*I23,"")</f>
        <v/>
      </c>
      <c r="L23" s="4"/>
      <c r="M23" s="4"/>
      <c r="N23" s="4"/>
      <c r="O23" s="34"/>
    </row>
    <row r="24" s="1" customFormat="1" ht="24.2" customHeight="1" spans="1:15">
      <c r="A24" s="4"/>
      <c r="B24" s="4"/>
      <c r="C24" s="4" t="s">
        <v>62</v>
      </c>
      <c r="D24" s="22" t="s">
        <v>132</v>
      </c>
      <c r="E24" s="23"/>
      <c r="F24" s="24"/>
      <c r="G24" s="28" t="s">
        <v>117</v>
      </c>
      <c r="H24" s="21" t="s">
        <v>91</v>
      </c>
      <c r="I24" s="4">
        <v>15</v>
      </c>
      <c r="J24" s="4"/>
      <c r="K24" s="4">
        <v>15</v>
      </c>
      <c r="L24" s="4"/>
      <c r="M24" s="4"/>
      <c r="N24" s="4"/>
      <c r="O24" s="34"/>
    </row>
    <row r="25" s="1" customFormat="1" ht="24.2" customHeight="1" spans="1:15">
      <c r="A25" s="4"/>
      <c r="B25" s="4" t="s">
        <v>65</v>
      </c>
      <c r="C25" s="4" t="s">
        <v>66</v>
      </c>
      <c r="D25" s="22" t="s">
        <v>133</v>
      </c>
      <c r="E25" s="23"/>
      <c r="F25" s="24"/>
      <c r="G25" s="28" t="s">
        <v>93</v>
      </c>
      <c r="H25" s="25">
        <v>0.9</v>
      </c>
      <c r="I25" s="4">
        <v>10</v>
      </c>
      <c r="J25" s="4"/>
      <c r="K25" s="4">
        <v>10</v>
      </c>
      <c r="L25" s="4"/>
      <c r="M25" s="4"/>
      <c r="N25" s="4"/>
      <c r="O25" s="34"/>
    </row>
    <row r="26" s="1" customFormat="1" ht="15.9" customHeight="1" spans="1:15">
      <c r="A26" s="32" t="s">
        <v>69</v>
      </c>
      <c r="B26" s="32"/>
      <c r="C26" s="32"/>
      <c r="D26" s="32"/>
      <c r="E26" s="32"/>
      <c r="F26" s="32"/>
      <c r="G26" s="32"/>
      <c r="H26" s="32"/>
      <c r="I26" s="32">
        <f>SUM(I14:J25)+J6</f>
        <v>100</v>
      </c>
      <c r="J26" s="32"/>
      <c r="K26" s="4">
        <v>99.25</v>
      </c>
      <c r="L26" s="4"/>
      <c r="M26" s="14"/>
      <c r="N26" s="14"/>
      <c r="O26" s="34"/>
    </row>
    <row r="27" s="1" customFormat="1" spans="15:15">
      <c r="O27" s="37"/>
    </row>
    <row r="28" s="1" customFormat="1" spans="15:15">
      <c r="O28" s="37"/>
    </row>
  </sheetData>
  <mergeCells count="106">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0"/>
    <mergeCell ref="B21:B24"/>
    <mergeCell ref="C12:C13"/>
    <mergeCell ref="C15:C17"/>
    <mergeCell ref="C18:C19"/>
    <mergeCell ref="G12:G13"/>
    <mergeCell ref="H12:H13"/>
    <mergeCell ref="O6:O9"/>
    <mergeCell ref="A5:B8"/>
    <mergeCell ref="D12:F13"/>
    <mergeCell ref="I12:J13"/>
    <mergeCell ref="K12:L13"/>
    <mergeCell ref="M12:N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2020年城乡居民基本养老保险地方财政补贴</vt:lpstr>
      <vt:lpstr>车辆运行费</vt:lpstr>
      <vt:lpstr>城乡居民养老保险自治区补助</vt:lpstr>
      <vt:lpstr>贫困人口城居养老政府代缴金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2020-03-27T09:57:00Z</dcterms:created>
  <dcterms:modified xsi:type="dcterms:W3CDTF">2021-09-28T13:40:32Z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19C9D38F8DB94CACA54356523330BF41</vt:lpwstr>
  </property>
</Properties>
</file>