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885"/>
  </bookViews>
  <sheets>
    <sheet name="公务用车运行费" sheetId="1" r:id="rId1"/>
    <sheet name="审计费" sheetId="2" r:id="rId2"/>
    <sheet name="审计、评审、经济责任审计、计算机审计业务费" sheetId="3" r:id="rId3"/>
  </sheets>
  <definedNames>
    <definedName name="_xlnm.Print_Area" localSheetId="0">公务用车运行费!$A:$N</definedName>
  </definedNames>
  <calcPr calcId="144525"/>
</workbook>
</file>

<file path=xl/sharedStrings.xml><?xml version="1.0" encoding="utf-8"?>
<sst xmlns="http://schemas.openxmlformats.org/spreadsheetml/2006/main" count="221" uniqueCount="101">
  <si>
    <t>项目支出绩效自评表</t>
  </si>
  <si>
    <t>（2020年度）</t>
  </si>
  <si>
    <t>项目名称</t>
  </si>
  <si>
    <t>公务用车运行费</t>
  </si>
  <si>
    <t>主管部门</t>
  </si>
  <si>
    <t>阿图什市审计局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</si>
  <si>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</si>
  <si>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</si>
  <si>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</si>
  <si>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</si>
  <si>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</si>
  <si>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</si>
  <si>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</si>
  <si>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</si>
  <si>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</si>
  <si>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</si>
  <si>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</si>
  <si>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</si>
  <si>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</si>
  <si>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</si>
  <si>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</si>
  <si>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</si>
  <si>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2020年计划投入车辆运行维护费用1.20万元用于顺利开展我单位事业工作，保障1辆公务车辆的正常运行，按时完成各项目标任务。</t>
  </si>
  <si>
    <t>去年由于疫情，资金尚未发生支出。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</si>
  <si>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</si>
  <si>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</si>
  <si>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</si>
  <si>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</si>
  <si>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</si>
  <si>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</si>
  <si>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</si>
  <si>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</si>
  <si>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</si>
  <si>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公务用车数量</t>
  </si>
  <si>
    <t>1辆</t>
  </si>
  <si>
    <t>质量指标</t>
  </si>
  <si>
    <t>车辆正常使用率</t>
  </si>
  <si>
    <t>工作质量达标率</t>
  </si>
  <si>
    <t>资金使用合规率</t>
  </si>
  <si>
    <t>时效指标</t>
  </si>
  <si>
    <t>项目开始时间</t>
  </si>
  <si>
    <t>项目完成时间</t>
  </si>
  <si>
    <t>成本指标</t>
  </si>
  <si>
    <t>车辆运行成本</t>
  </si>
  <si>
    <t>1.20万元/辆</t>
  </si>
  <si>
    <t>效益指标</t>
  </si>
  <si>
    <t>经济效益指标</t>
  </si>
  <si>
    <t>社会效益指标</t>
  </si>
  <si>
    <t>保障单位工作正常开展</t>
  </si>
  <si>
    <t>有效保障</t>
  </si>
  <si>
    <t>确保车辆人员安全出行</t>
  </si>
  <si>
    <t>效果明显</t>
  </si>
  <si>
    <t>生态效益指标</t>
  </si>
  <si>
    <t>可持续影响指标</t>
  </si>
  <si>
    <t>项目单位组织架构完整，人员定编健全</t>
  </si>
  <si>
    <t>保障项目实施的可持续性</t>
  </si>
  <si>
    <t>项目持续期限</t>
  </si>
  <si>
    <t>1年</t>
  </si>
  <si>
    <t>满意度指标</t>
  </si>
  <si>
    <t>服务对象满意度指标</t>
  </si>
  <si>
    <t>工作人员满意度</t>
  </si>
  <si>
    <t>≥90%</t>
  </si>
  <si>
    <t>总分</t>
  </si>
  <si>
    <t>审计费</t>
  </si>
  <si>
    <t>1、支付15个审计公司审计费用，完成审计工作，保证项目正常运行。
2、促进建设，提升审计质量，严格把关审计工作，杜绝浪费国家资金。</t>
  </si>
  <si>
    <t>该笔资金分三次下拨到我单位，资金已支付762.93万元，确保项目正常运行，有效避免了国家资金的浪费。</t>
  </si>
  <si>
    <t>支付审计公司数量</t>
  </si>
  <si>
    <t>≥15个</t>
  </si>
  <si>
    <t>29个·</t>
  </si>
  <si>
    <t>审计质量合格率</t>
  </si>
  <si>
    <t>财政投入成本</t>
  </si>
  <si>
    <t>800万元</t>
  </si>
  <si>
    <t>由于疫情，有部分公司无法按时报送相关材料审批</t>
  </si>
  <si>
    <t>保证项目的公正性和完整性</t>
  </si>
  <si>
    <t>效果显著</t>
  </si>
  <si>
    <t>确保资金支付合理合规，保证质量</t>
  </si>
  <si>
    <t>提升审计质量</t>
  </si>
  <si>
    <t>保证审计的客观性、独立性、真实性</t>
  </si>
  <si>
    <t>长期坚持</t>
  </si>
  <si>
    <t>受益人群满意度</t>
  </si>
  <si>
    <t>≥95%</t>
  </si>
  <si>
    <t>受益公司满意度</t>
  </si>
  <si>
    <t>≥98%</t>
  </si>
  <si>
    <t>审计、评审、经济责任审计、计算机审计业务费</t>
  </si>
  <si>
    <t>通过开展审计业务工作提高审计监督范围的财务收支的真实、合法和效益进行审计监督，维护财政经济秩序，提高财政资金使用效益，促进廉政建设，保障国民经济和社会健康。2020年度内业务经费涉及审计业务5项。</t>
  </si>
  <si>
    <t>资金已支付3万元，由于疫情影响，工作开展缓慢，导致资金支付进度缓慢。</t>
  </si>
  <si>
    <t>审计项目涉及单位数量</t>
  </si>
  <si>
    <t>≥20个</t>
  </si>
  <si>
    <t>23个</t>
  </si>
  <si>
    <t>审计监督规范率</t>
  </si>
  <si>
    <t>受疫情影响，工作开展缓慢，导致资金支付进度缓慢</t>
  </si>
  <si>
    <t>审计业务工作经费</t>
  </si>
  <si>
    <t>18 万元</t>
  </si>
  <si>
    <t>3万元</t>
  </si>
  <si>
    <t>提高财政资金使用效益</t>
  </si>
  <si>
    <t>有所提高</t>
  </si>
  <si>
    <t>促进廉政建设</t>
  </si>
  <si>
    <t>有所促进</t>
  </si>
  <si>
    <t>保障国民经济和社会健康发展</t>
  </si>
  <si>
    <t>有所保障</t>
  </si>
  <si>
    <t>受审计单位满意度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</si>
</sst>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%"/>
    <numFmt numFmtId="177" formatCode="#,##0.00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1" borderId="14" applyNumberFormat="0" applyFon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14" borderId="15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22" fillId="23" borderId="13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176" fontId="3" fillId="2" borderId="1" xfId="1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9" fontId="7" fillId="2" borderId="0" xfId="0" applyNumberFormat="1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1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9" fontId="8" fillId="2" borderId="0" xfId="0" applyNumberFormat="1" applyFont="1" applyFill="1">
      <alignment vertical="center"/>
    </xf>
    <xf numFmtId="0" fontId="2" fillId="2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tabSelected="1" workbookViewId="0">
      <selection activeCell="D16" sqref="D16:F16"/>
    </sheetView>
  </sheetViews>
  <sheetFormatPr defaultColWidth="9" defaultRowHeight="13.5"/>
  <cols>
    <col min="1" max="1" width="4.78333333333333" style="1" customWidth="1"/>
    <col min="2" max="2" width="11.2166666666667" style="1" customWidth="1"/>
    <col min="3" max="3" width="9.44166666666667" style="1" customWidth="1"/>
    <col min="4" max="4" width="7.44166666666667" style="1" customWidth="1"/>
    <col min="5" max="5" width="8.89166666666667" style="1" customWidth="1"/>
    <col min="6" max="6" width="5.89166666666667" style="1" customWidth="1"/>
    <col min="7" max="7" width="12" style="1" customWidth="1"/>
    <col min="8" max="8" width="11.4416666666667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78333333333333" style="1" customWidth="1"/>
    <col min="15" max="15" width="48.3333333333333" style="1" customWidth="1"/>
    <col min="16" max="16384" width="9" style="1"/>
  </cols>
  <sheetData>
    <row r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2"/>
    </row>
    <row r="3" ht="20.6" customHeight="1" spans="1:16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3"/>
      <c r="P3" s="31"/>
    </row>
    <row r="4" ht="20.6" customHeight="1" spans="1:16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33"/>
      <c r="P4" s="31"/>
    </row>
    <row r="5" ht="23.6" customHeight="1" spans="1:16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33"/>
      <c r="P5" s="31"/>
    </row>
    <row r="6" ht="15.9" customHeight="1" spans="1:16">
      <c r="A6" s="7"/>
      <c r="B6" s="8"/>
      <c r="C6" s="9" t="s">
        <v>14</v>
      </c>
      <c r="D6" s="9"/>
      <c r="E6" s="10">
        <v>1.2</v>
      </c>
      <c r="F6" s="10">
        <v>1.2</v>
      </c>
      <c r="G6" s="10"/>
      <c r="H6" s="10">
        <f>H7+H8+H9</f>
        <v>0</v>
      </c>
      <c r="I6" s="10"/>
      <c r="J6" s="4">
        <v>10</v>
      </c>
      <c r="K6" s="4"/>
      <c r="L6" s="24">
        <f>IFERROR(H6/F6,"")</f>
        <v>0</v>
      </c>
      <c r="M6" s="24"/>
      <c r="N6" s="4">
        <f>IFERROR(L6*J6,"")</f>
        <v>0</v>
      </c>
      <c r="O6" s="34"/>
      <c r="P6" s="31"/>
    </row>
    <row r="7" ht="23" customHeight="1" spans="1:16">
      <c r="A7" s="7"/>
      <c r="B7" s="8"/>
      <c r="C7" s="4" t="s">
        <v>15</v>
      </c>
      <c r="D7" s="4"/>
      <c r="E7" s="10"/>
      <c r="F7" s="10"/>
      <c r="G7" s="10"/>
      <c r="H7" s="10"/>
      <c r="I7" s="10"/>
      <c r="J7" s="4" t="s">
        <v>16</v>
      </c>
      <c r="K7" s="4"/>
      <c r="L7" s="24" t="str">
        <f>IFERROR(H7/F7,"")</f>
        <v/>
      </c>
      <c r="M7" s="24"/>
      <c r="N7" s="4" t="s">
        <v>16</v>
      </c>
      <c r="O7" s="34"/>
      <c r="P7" s="31"/>
    </row>
    <row r="8" ht="15.9" customHeight="1" spans="1:16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 t="s">
        <v>16</v>
      </c>
      <c r="K8" s="4"/>
      <c r="L8" s="24" t="str">
        <f>IFERROR(H8/F8,"")</f>
        <v/>
      </c>
      <c r="M8" s="24"/>
      <c r="N8" s="4" t="s">
        <v>16</v>
      </c>
      <c r="O8" s="34"/>
      <c r="P8" s="31"/>
    </row>
    <row r="9" ht="15.9" customHeight="1" spans="1:16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 t="s">
        <v>16</v>
      </c>
      <c r="K9" s="4"/>
      <c r="L9" s="24" t="str">
        <f>IFERROR(H9/F9,"")</f>
        <v/>
      </c>
      <c r="M9" s="24"/>
      <c r="N9" s="4" t="s">
        <v>16</v>
      </c>
      <c r="O9" s="34"/>
      <c r="P9" s="31"/>
    </row>
    <row r="10" ht="15.9" customHeight="1" spans="1:16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33"/>
      <c r="P10" s="31"/>
    </row>
    <row r="11" ht="61" customHeight="1" spans="1:16">
      <c r="A11" s="4"/>
      <c r="B11" s="15" t="s">
        <v>22</v>
      </c>
      <c r="C11" s="15"/>
      <c r="D11" s="15"/>
      <c r="E11" s="15"/>
      <c r="F11" s="15"/>
      <c r="G11" s="15"/>
      <c r="H11" s="15" t="s">
        <v>23</v>
      </c>
      <c r="I11" s="15"/>
      <c r="J11" s="15"/>
      <c r="K11" s="15"/>
      <c r="L11" s="15"/>
      <c r="M11" s="15"/>
      <c r="N11" s="15"/>
      <c r="O11" s="35"/>
      <c r="P11" s="31"/>
    </row>
    <row r="12" ht="15.9" customHeight="1" spans="1:16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33"/>
      <c r="P12" s="31"/>
    </row>
    <row r="13" spans="1:16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3"/>
      <c r="P13" s="31"/>
    </row>
    <row r="14" ht="15.9" customHeight="1" spans="1:16">
      <c r="A14" s="4"/>
      <c r="B14" s="4" t="s">
        <v>31</v>
      </c>
      <c r="C14" s="4" t="s">
        <v>32</v>
      </c>
      <c r="D14" s="16" t="s">
        <v>33</v>
      </c>
      <c r="E14" s="16"/>
      <c r="F14" s="16"/>
      <c r="G14" s="4" t="s">
        <v>34</v>
      </c>
      <c r="H14" s="4" t="s">
        <v>34</v>
      </c>
      <c r="I14" s="4">
        <v>10</v>
      </c>
      <c r="J14" s="4"/>
      <c r="K14" s="4">
        <v>10</v>
      </c>
      <c r="L14" s="4"/>
      <c r="M14" s="4"/>
      <c r="N14" s="4"/>
      <c r="O14" s="33"/>
      <c r="P14" s="31"/>
    </row>
    <row r="15" ht="15.9" customHeight="1" spans="1:16">
      <c r="A15" s="4"/>
      <c r="B15" s="4"/>
      <c r="C15" s="4" t="s">
        <v>35</v>
      </c>
      <c r="D15" s="16" t="s">
        <v>36</v>
      </c>
      <c r="E15" s="16"/>
      <c r="F15" s="16"/>
      <c r="G15" s="17">
        <v>1</v>
      </c>
      <c r="H15" s="17">
        <v>1</v>
      </c>
      <c r="I15" s="4">
        <v>10</v>
      </c>
      <c r="J15" s="4"/>
      <c r="K15" s="4">
        <f t="shared" ref="K15:K24" si="0">IFERROR(H15/G15*I15,"")</f>
        <v>10</v>
      </c>
      <c r="L15" s="4"/>
      <c r="M15" s="4"/>
      <c r="N15" s="4"/>
      <c r="O15" s="33"/>
      <c r="P15" s="31"/>
    </row>
    <row r="16" ht="15.9" customHeight="1" spans="1:16">
      <c r="A16" s="4"/>
      <c r="B16" s="4"/>
      <c r="C16" s="4"/>
      <c r="D16" s="16" t="s">
        <v>37</v>
      </c>
      <c r="E16" s="16"/>
      <c r="F16" s="16"/>
      <c r="G16" s="17">
        <v>1</v>
      </c>
      <c r="H16" s="17">
        <v>1</v>
      </c>
      <c r="I16" s="4">
        <v>8</v>
      </c>
      <c r="J16" s="4"/>
      <c r="K16" s="4">
        <f t="shared" si="0"/>
        <v>8</v>
      </c>
      <c r="L16" s="4"/>
      <c r="M16" s="4"/>
      <c r="N16" s="4"/>
      <c r="O16" s="33"/>
      <c r="P16" s="31"/>
    </row>
    <row r="17" ht="15.9" customHeight="1" spans="1:16">
      <c r="A17" s="4"/>
      <c r="B17" s="4"/>
      <c r="C17" s="4"/>
      <c r="D17" s="16" t="s">
        <v>38</v>
      </c>
      <c r="E17" s="16"/>
      <c r="F17" s="16"/>
      <c r="G17" s="17">
        <v>1</v>
      </c>
      <c r="H17" s="17">
        <v>1</v>
      </c>
      <c r="I17" s="4">
        <v>3</v>
      </c>
      <c r="J17" s="4"/>
      <c r="K17" s="4">
        <f t="shared" si="0"/>
        <v>3</v>
      </c>
      <c r="L17" s="4"/>
      <c r="M17" s="4"/>
      <c r="N17" s="4"/>
      <c r="O17" s="33"/>
      <c r="P17" s="31"/>
    </row>
    <row r="18" ht="15.9" customHeight="1" spans="1:16">
      <c r="A18" s="4"/>
      <c r="B18" s="4"/>
      <c r="C18" s="4" t="s">
        <v>39</v>
      </c>
      <c r="D18" s="16" t="s">
        <v>40</v>
      </c>
      <c r="E18" s="16"/>
      <c r="F18" s="16"/>
      <c r="G18" s="19">
        <v>43831</v>
      </c>
      <c r="H18" s="19">
        <v>43831</v>
      </c>
      <c r="I18" s="4">
        <v>8</v>
      </c>
      <c r="J18" s="4"/>
      <c r="K18" s="4">
        <v>8</v>
      </c>
      <c r="L18" s="4"/>
      <c r="M18" s="4"/>
      <c r="N18" s="4"/>
      <c r="O18" s="33"/>
      <c r="P18" s="31"/>
    </row>
    <row r="19" ht="15.9" customHeight="1" spans="1:16">
      <c r="A19" s="4"/>
      <c r="B19" s="4"/>
      <c r="C19" s="4"/>
      <c r="D19" s="16" t="s">
        <v>41</v>
      </c>
      <c r="E19" s="16"/>
      <c r="F19" s="16"/>
      <c r="G19" s="19">
        <v>44196</v>
      </c>
      <c r="H19" s="19">
        <v>44196</v>
      </c>
      <c r="I19" s="4">
        <v>8</v>
      </c>
      <c r="J19" s="4"/>
      <c r="K19" s="4">
        <v>8</v>
      </c>
      <c r="L19" s="4"/>
      <c r="M19" s="4"/>
      <c r="N19" s="4"/>
      <c r="O19" s="33"/>
      <c r="P19" s="31"/>
    </row>
    <row r="20" ht="15.9" customHeight="1" spans="1:16">
      <c r="A20" s="4"/>
      <c r="B20" s="4"/>
      <c r="C20" s="4" t="s">
        <v>42</v>
      </c>
      <c r="D20" s="16" t="s">
        <v>43</v>
      </c>
      <c r="E20" s="16"/>
      <c r="F20" s="16"/>
      <c r="G20" s="4" t="s">
        <v>44</v>
      </c>
      <c r="H20" s="4" t="s">
        <v>44</v>
      </c>
      <c r="I20" s="4">
        <v>3</v>
      </c>
      <c r="J20" s="4"/>
      <c r="K20" s="4">
        <v>3</v>
      </c>
      <c r="L20" s="4"/>
      <c r="M20" s="4"/>
      <c r="N20" s="4"/>
      <c r="O20" s="36"/>
      <c r="P20" s="31"/>
    </row>
    <row r="21" ht="27.85" customHeight="1" spans="1:16">
      <c r="A21" s="4"/>
      <c r="B21" s="4" t="s">
        <v>45</v>
      </c>
      <c r="C21" s="4" t="s">
        <v>46</v>
      </c>
      <c r="D21" s="16"/>
      <c r="E21" s="16"/>
      <c r="F21" s="16"/>
      <c r="G21" s="4"/>
      <c r="H21" s="4"/>
      <c r="I21" s="4"/>
      <c r="J21" s="4"/>
      <c r="K21" s="4" t="str">
        <f t="shared" si="0"/>
        <v/>
      </c>
      <c r="L21" s="4"/>
      <c r="M21" s="4"/>
      <c r="N21" s="4"/>
      <c r="O21" s="33"/>
      <c r="P21" s="31"/>
    </row>
    <row r="22" ht="15.9" customHeight="1" spans="1:16">
      <c r="A22" s="4"/>
      <c r="B22" s="4"/>
      <c r="C22" s="4" t="s">
        <v>47</v>
      </c>
      <c r="D22" s="16" t="s">
        <v>48</v>
      </c>
      <c r="E22" s="16"/>
      <c r="F22" s="16"/>
      <c r="G22" s="4" t="s">
        <v>49</v>
      </c>
      <c r="H22" s="17">
        <v>1</v>
      </c>
      <c r="I22" s="4">
        <v>7.5</v>
      </c>
      <c r="J22" s="4"/>
      <c r="K22" s="4">
        <v>7.5</v>
      </c>
      <c r="L22" s="4"/>
      <c r="M22" s="4"/>
      <c r="N22" s="4"/>
      <c r="O22" s="33"/>
      <c r="P22" s="31"/>
    </row>
    <row r="23" ht="15.9" customHeight="1" spans="1:16">
      <c r="A23" s="4"/>
      <c r="B23" s="4"/>
      <c r="C23" s="4"/>
      <c r="D23" s="16" t="s">
        <v>50</v>
      </c>
      <c r="E23" s="16"/>
      <c r="F23" s="16"/>
      <c r="G23" s="4" t="s">
        <v>51</v>
      </c>
      <c r="H23" s="17">
        <v>1</v>
      </c>
      <c r="I23" s="4">
        <v>7.5</v>
      </c>
      <c r="J23" s="4"/>
      <c r="K23" s="4">
        <v>7.5</v>
      </c>
      <c r="L23" s="4"/>
      <c r="M23" s="4"/>
      <c r="N23" s="4"/>
      <c r="O23" s="33"/>
      <c r="P23" s="31"/>
    </row>
    <row r="24" ht="27.25" customHeight="1" spans="1:16">
      <c r="A24" s="4"/>
      <c r="B24" s="4"/>
      <c r="C24" s="4" t="s">
        <v>52</v>
      </c>
      <c r="D24" s="16"/>
      <c r="E24" s="16"/>
      <c r="F24" s="16"/>
      <c r="G24" s="4"/>
      <c r="H24" s="4"/>
      <c r="I24" s="4"/>
      <c r="J24" s="4"/>
      <c r="K24" s="4" t="str">
        <f t="shared" si="0"/>
        <v/>
      </c>
      <c r="L24" s="4"/>
      <c r="M24" s="4"/>
      <c r="N24" s="4"/>
      <c r="O24" s="33"/>
      <c r="P24" s="31"/>
    </row>
    <row r="25" ht="38.75" customHeight="1" spans="1:16">
      <c r="A25" s="4"/>
      <c r="B25" s="4"/>
      <c r="C25" s="4" t="s">
        <v>53</v>
      </c>
      <c r="D25" s="16" t="s">
        <v>54</v>
      </c>
      <c r="E25" s="16"/>
      <c r="F25" s="16"/>
      <c r="G25" s="4" t="s">
        <v>55</v>
      </c>
      <c r="H25" s="17">
        <v>1</v>
      </c>
      <c r="I25" s="4">
        <v>7.5</v>
      </c>
      <c r="J25" s="4"/>
      <c r="K25" s="4">
        <v>7.5</v>
      </c>
      <c r="L25" s="4"/>
      <c r="M25" s="4"/>
      <c r="N25" s="4"/>
      <c r="O25" s="33"/>
      <c r="P25" s="31"/>
    </row>
    <row r="26" ht="21.8" customHeight="1" spans="1:16">
      <c r="A26" s="4"/>
      <c r="B26" s="4"/>
      <c r="C26" s="4"/>
      <c r="D26" s="16" t="s">
        <v>56</v>
      </c>
      <c r="E26" s="16"/>
      <c r="F26" s="16"/>
      <c r="G26" s="4" t="s">
        <v>57</v>
      </c>
      <c r="H26" s="32" t="s">
        <v>57</v>
      </c>
      <c r="I26" s="4">
        <v>7.5</v>
      </c>
      <c r="J26" s="4"/>
      <c r="K26" s="4">
        <v>7.5</v>
      </c>
      <c r="L26" s="4"/>
      <c r="M26" s="4"/>
      <c r="N26" s="4"/>
      <c r="O26" s="33"/>
      <c r="P26" s="31"/>
    </row>
    <row r="27" ht="31.5" customHeight="1" spans="1:16">
      <c r="A27" s="4"/>
      <c r="B27" s="4" t="s">
        <v>58</v>
      </c>
      <c r="C27" s="4" t="s">
        <v>59</v>
      </c>
      <c r="D27" s="16" t="s">
        <v>60</v>
      </c>
      <c r="E27" s="16"/>
      <c r="F27" s="16"/>
      <c r="G27" s="4" t="s">
        <v>61</v>
      </c>
      <c r="H27" s="17">
        <v>0.95</v>
      </c>
      <c r="I27" s="4">
        <v>10</v>
      </c>
      <c r="J27" s="4"/>
      <c r="K27" s="4">
        <v>10</v>
      </c>
      <c r="L27" s="4"/>
      <c r="M27" s="4"/>
      <c r="N27" s="4"/>
      <c r="O27" s="33"/>
      <c r="P27" s="31"/>
    </row>
    <row r="28" ht="15.9" customHeight="1" spans="1:15">
      <c r="A28" s="21" t="s">
        <v>62</v>
      </c>
      <c r="B28" s="21"/>
      <c r="C28" s="21"/>
      <c r="D28" s="21"/>
      <c r="E28" s="21"/>
      <c r="F28" s="21"/>
      <c r="G28" s="21"/>
      <c r="H28" s="21"/>
      <c r="I28" s="21">
        <f>SUM(I14:J27)+J6</f>
        <v>100</v>
      </c>
      <c r="J28" s="21"/>
      <c r="K28" s="28">
        <v>90</v>
      </c>
      <c r="L28" s="28"/>
      <c r="M28" s="37"/>
      <c r="N28" s="37"/>
      <c r="O28" s="23"/>
    </row>
    <row r="29" spans="15:15">
      <c r="O29" s="26"/>
    </row>
    <row r="30" spans="15:15">
      <c r="O30" s="26"/>
    </row>
  </sheetData>
  <mergeCells count="11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8:C19"/>
    <mergeCell ref="C22:C23"/>
    <mergeCell ref="C25:C26"/>
    <mergeCell ref="G12:G13"/>
    <mergeCell ref="H12:H13"/>
    <mergeCell ref="O6:O9"/>
    <mergeCell ref="D12:F13"/>
    <mergeCell ref="I12:J13"/>
    <mergeCell ref="K12:L13"/>
    <mergeCell ref="M12:N13"/>
    <mergeCell ref="A5:B8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C3" sqref="C3:N3"/>
    </sheetView>
  </sheetViews>
  <sheetFormatPr defaultColWidth="9" defaultRowHeight="13.5"/>
  <cols>
    <col min="1" max="1" width="4" style="1" customWidth="1"/>
    <col min="2" max="2" width="10.5583333333333" style="1" customWidth="1"/>
    <col min="3" max="3" width="15.2166666666667" style="1" customWidth="1"/>
    <col min="4" max="4" width="7.44166666666667" style="1" customWidth="1"/>
    <col min="5" max="5" width="8.89166666666667" style="1" customWidth="1"/>
    <col min="6" max="6" width="4.21666666666667" style="1" customWidth="1"/>
    <col min="7" max="7" width="15.7833333333333" style="1" customWidth="1"/>
    <col min="8" max="8" width="11.1083333333333" style="1" customWidth="1"/>
    <col min="9" max="9" width="4.66666666666667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6666666666667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2"/>
    </row>
    <row r="3" s="1" customFormat="1" ht="21.2" customHeight="1" spans="1:15">
      <c r="A3" s="4" t="s">
        <v>2</v>
      </c>
      <c r="B3" s="4"/>
      <c r="C3" s="4" t="s">
        <v>63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3"/>
    </row>
    <row r="4" s="1" customFormat="1" ht="21.2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23"/>
    </row>
    <row r="5" s="1" customFormat="1" ht="23.6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3"/>
    </row>
    <row r="6" s="1" customFormat="1" ht="15.9" customHeight="1" spans="1:15">
      <c r="A6" s="7"/>
      <c r="B6" s="8"/>
      <c r="C6" s="9" t="s">
        <v>14</v>
      </c>
      <c r="D6" s="9"/>
      <c r="E6" s="10">
        <v>800</v>
      </c>
      <c r="F6" s="10">
        <v>800</v>
      </c>
      <c r="G6" s="10"/>
      <c r="H6" s="10">
        <v>762.93</v>
      </c>
      <c r="I6" s="10"/>
      <c r="J6" s="4">
        <v>10</v>
      </c>
      <c r="K6" s="4"/>
      <c r="L6" s="24">
        <f t="shared" ref="L6:L9" si="0">IFERROR(H6/F6,"")</f>
        <v>0.9536625</v>
      </c>
      <c r="M6" s="24"/>
      <c r="N6" s="4">
        <f>IFERROR(L6*J6,"")</f>
        <v>9.536625</v>
      </c>
      <c r="O6" s="25"/>
    </row>
    <row r="7" s="1" customFormat="1" ht="21.8" customHeight="1" spans="1:15">
      <c r="A7" s="7"/>
      <c r="B7" s="8"/>
      <c r="C7" s="4" t="s">
        <v>15</v>
      </c>
      <c r="D7" s="4"/>
      <c r="E7" s="10"/>
      <c r="F7" s="10">
        <v>800</v>
      </c>
      <c r="G7" s="10"/>
      <c r="H7" s="10">
        <v>762.93</v>
      </c>
      <c r="I7" s="10"/>
      <c r="J7" s="4" t="s">
        <v>16</v>
      </c>
      <c r="K7" s="4"/>
      <c r="L7" s="24">
        <f t="shared" si="0"/>
        <v>0.9536625</v>
      </c>
      <c r="M7" s="24"/>
      <c r="N7" s="4" t="s">
        <v>16</v>
      </c>
      <c r="O7" s="25"/>
    </row>
    <row r="8" s="1" customFormat="1" ht="15.9" customHeight="1" spans="1:15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 t="s">
        <v>16</v>
      </c>
      <c r="K8" s="4"/>
      <c r="L8" s="24" t="str">
        <f t="shared" si="0"/>
        <v/>
      </c>
      <c r="M8" s="24"/>
      <c r="N8" s="4" t="s">
        <v>16</v>
      </c>
      <c r="O8" s="25"/>
    </row>
    <row r="9" s="1" customFormat="1" ht="15.9" customHeight="1" spans="1:15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 t="s">
        <v>16</v>
      </c>
      <c r="K9" s="4"/>
      <c r="L9" s="24" t="str">
        <f t="shared" si="0"/>
        <v/>
      </c>
      <c r="M9" s="24"/>
      <c r="N9" s="4" t="s">
        <v>16</v>
      </c>
      <c r="O9" s="25"/>
    </row>
    <row r="10" s="1" customFormat="1" ht="15.9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3"/>
    </row>
    <row r="11" s="1" customFormat="1" ht="67.8" customHeight="1" spans="1:15">
      <c r="A11" s="4"/>
      <c r="B11" s="15" t="s">
        <v>64</v>
      </c>
      <c r="C11" s="15"/>
      <c r="D11" s="15"/>
      <c r="E11" s="15"/>
      <c r="F11" s="15"/>
      <c r="G11" s="15"/>
      <c r="H11" s="15" t="s">
        <v>65</v>
      </c>
      <c r="I11" s="15"/>
      <c r="J11" s="15"/>
      <c r="K11" s="15"/>
      <c r="L11" s="15"/>
      <c r="M11" s="15"/>
      <c r="N11" s="15"/>
      <c r="O11" s="26"/>
    </row>
    <row r="12" s="1" customFormat="1" ht="15.9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23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3"/>
    </row>
    <row r="14" s="1" customFormat="1" ht="15.9" customHeight="1" spans="1:15">
      <c r="A14" s="4"/>
      <c r="B14" s="4" t="s">
        <v>31</v>
      </c>
      <c r="C14" s="4" t="s">
        <v>32</v>
      </c>
      <c r="D14" s="16" t="s">
        <v>66</v>
      </c>
      <c r="E14" s="16"/>
      <c r="F14" s="16"/>
      <c r="G14" s="4" t="s">
        <v>67</v>
      </c>
      <c r="H14" s="4" t="s">
        <v>68</v>
      </c>
      <c r="I14" s="4">
        <v>10</v>
      </c>
      <c r="J14" s="4"/>
      <c r="K14" s="4">
        <v>10</v>
      </c>
      <c r="L14" s="4"/>
      <c r="M14" s="4"/>
      <c r="N14" s="4"/>
      <c r="O14" s="23"/>
    </row>
    <row r="15" s="1" customFormat="1" ht="15.9" customHeight="1" spans="1:15">
      <c r="A15" s="4"/>
      <c r="B15" s="4"/>
      <c r="C15" s="4" t="s">
        <v>35</v>
      </c>
      <c r="D15" s="16" t="s">
        <v>69</v>
      </c>
      <c r="E15" s="16"/>
      <c r="F15" s="16"/>
      <c r="G15" s="17">
        <v>1</v>
      </c>
      <c r="H15" s="17">
        <v>1</v>
      </c>
      <c r="I15" s="4">
        <v>10</v>
      </c>
      <c r="J15" s="4"/>
      <c r="K15" s="4">
        <f>IFERROR(H15/G15*I15,"")</f>
        <v>10</v>
      </c>
      <c r="L15" s="4"/>
      <c r="M15" s="4"/>
      <c r="N15" s="4"/>
      <c r="O15" s="23"/>
    </row>
    <row r="16" s="1" customFormat="1" ht="15.9" customHeight="1" spans="1:15">
      <c r="A16" s="4"/>
      <c r="B16" s="4"/>
      <c r="C16" s="4" t="s">
        <v>39</v>
      </c>
      <c r="D16" s="16" t="s">
        <v>40</v>
      </c>
      <c r="E16" s="16"/>
      <c r="F16" s="16"/>
      <c r="G16" s="29">
        <v>43831</v>
      </c>
      <c r="H16" s="17">
        <v>1</v>
      </c>
      <c r="I16" s="4">
        <v>10</v>
      </c>
      <c r="J16" s="4"/>
      <c r="K16" s="4">
        <v>10</v>
      </c>
      <c r="L16" s="4"/>
      <c r="M16" s="4"/>
      <c r="N16" s="4"/>
      <c r="O16" s="23"/>
    </row>
    <row r="17" s="1" customFormat="1" ht="15.9" customHeight="1" spans="1:15">
      <c r="A17" s="4"/>
      <c r="B17" s="4"/>
      <c r="C17" s="4"/>
      <c r="D17" s="16" t="s">
        <v>41</v>
      </c>
      <c r="E17" s="16"/>
      <c r="F17" s="16"/>
      <c r="G17" s="29">
        <v>44196</v>
      </c>
      <c r="H17" s="17">
        <v>1</v>
      </c>
      <c r="I17" s="4">
        <v>10</v>
      </c>
      <c r="J17" s="4"/>
      <c r="K17" s="4">
        <v>10</v>
      </c>
      <c r="L17" s="4"/>
      <c r="M17" s="4"/>
      <c r="N17" s="4"/>
      <c r="O17" s="23"/>
    </row>
    <row r="18" s="1" customFormat="1" ht="22.4" customHeight="1" spans="1:15">
      <c r="A18" s="4"/>
      <c r="B18" s="4"/>
      <c r="C18" s="4" t="s">
        <v>42</v>
      </c>
      <c r="D18" s="16" t="s">
        <v>70</v>
      </c>
      <c r="E18" s="16"/>
      <c r="F18" s="16"/>
      <c r="G18" s="4" t="s">
        <v>71</v>
      </c>
      <c r="H18" s="4">
        <v>762.93</v>
      </c>
      <c r="I18" s="4">
        <v>10</v>
      </c>
      <c r="J18" s="4"/>
      <c r="K18" s="4">
        <v>9.54</v>
      </c>
      <c r="L18" s="4"/>
      <c r="M18" s="4" t="s">
        <v>72</v>
      </c>
      <c r="N18" s="4"/>
      <c r="O18" s="27"/>
    </row>
    <row r="19" s="1" customFormat="1" ht="21.2" customHeight="1" spans="1:15">
      <c r="A19" s="4"/>
      <c r="B19" s="4" t="s">
        <v>45</v>
      </c>
      <c r="C19" s="4" t="s">
        <v>46</v>
      </c>
      <c r="D19" s="16"/>
      <c r="E19" s="16"/>
      <c r="F19" s="16"/>
      <c r="G19" s="4"/>
      <c r="H19" s="4"/>
      <c r="I19" s="4"/>
      <c r="J19" s="4"/>
      <c r="K19" s="4" t="str">
        <f>IFERROR(H19/G19*I19,"")</f>
        <v/>
      </c>
      <c r="L19" s="4"/>
      <c r="M19" s="4"/>
      <c r="N19" s="4"/>
      <c r="O19" s="23"/>
    </row>
    <row r="20" s="1" customFormat="1" ht="27.85" customHeight="1" spans="1:15">
      <c r="A20" s="4"/>
      <c r="B20" s="4"/>
      <c r="C20" s="4" t="s">
        <v>47</v>
      </c>
      <c r="D20" s="16" t="s">
        <v>73</v>
      </c>
      <c r="E20" s="16"/>
      <c r="F20" s="16"/>
      <c r="G20" s="4" t="s">
        <v>74</v>
      </c>
      <c r="H20" s="17">
        <v>0.9</v>
      </c>
      <c r="I20" s="4">
        <v>10</v>
      </c>
      <c r="J20" s="4"/>
      <c r="K20" s="4">
        <v>9</v>
      </c>
      <c r="L20" s="4"/>
      <c r="M20" s="4"/>
      <c r="N20" s="4"/>
      <c r="O20" s="23"/>
    </row>
    <row r="21" s="1" customFormat="1" ht="28.45" customHeight="1" spans="1:15">
      <c r="A21" s="4"/>
      <c r="B21" s="4"/>
      <c r="C21" s="4"/>
      <c r="D21" s="16" t="s">
        <v>75</v>
      </c>
      <c r="E21" s="16"/>
      <c r="F21" s="16"/>
      <c r="G21" s="4" t="s">
        <v>76</v>
      </c>
      <c r="H21" s="17">
        <v>0.9</v>
      </c>
      <c r="I21" s="4">
        <v>10</v>
      </c>
      <c r="J21" s="4"/>
      <c r="K21" s="4">
        <v>9</v>
      </c>
      <c r="L21" s="4"/>
      <c r="M21" s="4"/>
      <c r="N21" s="4"/>
      <c r="O21" s="23"/>
    </row>
    <row r="22" s="1" customFormat="1" ht="26.65" customHeight="1" spans="1:15">
      <c r="A22" s="4"/>
      <c r="B22" s="4"/>
      <c r="C22" s="4" t="s">
        <v>52</v>
      </c>
      <c r="D22" s="16"/>
      <c r="E22" s="16"/>
      <c r="F22" s="16"/>
      <c r="G22" s="4"/>
      <c r="H22" s="4"/>
      <c r="I22" s="4"/>
      <c r="J22" s="4"/>
      <c r="K22" s="4" t="str">
        <f>IFERROR(H22/G22*I22,"")</f>
        <v/>
      </c>
      <c r="L22" s="4"/>
      <c r="M22" s="4"/>
      <c r="N22" s="4"/>
      <c r="O22" s="23"/>
    </row>
    <row r="23" s="1" customFormat="1" ht="27.25" customHeight="1" spans="1:15">
      <c r="A23" s="4"/>
      <c r="B23" s="4"/>
      <c r="C23" s="4" t="s">
        <v>53</v>
      </c>
      <c r="D23" s="16" t="s">
        <v>77</v>
      </c>
      <c r="E23" s="16"/>
      <c r="F23" s="16"/>
      <c r="G23" s="4" t="s">
        <v>78</v>
      </c>
      <c r="H23" s="17">
        <v>1</v>
      </c>
      <c r="I23" s="4">
        <v>10</v>
      </c>
      <c r="J23" s="4"/>
      <c r="K23" s="4">
        <v>10</v>
      </c>
      <c r="L23" s="4"/>
      <c r="M23" s="4"/>
      <c r="N23" s="4"/>
      <c r="O23" s="23"/>
    </row>
    <row r="24" s="1" customFormat="1" ht="15.9" customHeight="1" spans="1:15">
      <c r="A24" s="4"/>
      <c r="B24" s="4" t="s">
        <v>58</v>
      </c>
      <c r="C24" s="4" t="s">
        <v>59</v>
      </c>
      <c r="D24" s="16" t="s">
        <v>79</v>
      </c>
      <c r="E24" s="16"/>
      <c r="F24" s="16"/>
      <c r="G24" s="4" t="s">
        <v>80</v>
      </c>
      <c r="H24" s="17">
        <v>0.98</v>
      </c>
      <c r="I24" s="4">
        <v>5</v>
      </c>
      <c r="J24" s="4"/>
      <c r="K24" s="4">
        <v>5</v>
      </c>
      <c r="L24" s="4"/>
      <c r="M24" s="4"/>
      <c r="N24" s="4"/>
      <c r="O24" s="23"/>
    </row>
    <row r="25" s="1" customFormat="1" ht="15.9" customHeight="1" spans="1:15">
      <c r="A25" s="4"/>
      <c r="B25" s="4"/>
      <c r="C25" s="4"/>
      <c r="D25" s="16" t="s">
        <v>81</v>
      </c>
      <c r="E25" s="16"/>
      <c r="F25" s="16"/>
      <c r="G25" s="4" t="s">
        <v>82</v>
      </c>
      <c r="H25" s="17">
        <v>0.99</v>
      </c>
      <c r="I25" s="4">
        <v>5</v>
      </c>
      <c r="J25" s="4"/>
      <c r="K25" s="4">
        <v>5</v>
      </c>
      <c r="L25" s="4"/>
      <c r="M25" s="4"/>
      <c r="N25" s="4"/>
      <c r="O25" s="23"/>
    </row>
    <row r="26" s="1" customFormat="1" ht="15.9" customHeight="1" spans="1:15">
      <c r="A26" s="30" t="s">
        <v>62</v>
      </c>
      <c r="B26" s="30"/>
      <c r="C26" s="30"/>
      <c r="D26" s="30"/>
      <c r="E26" s="30"/>
      <c r="F26" s="30"/>
      <c r="G26" s="30"/>
      <c r="H26" s="30"/>
      <c r="I26" s="30">
        <f>SUM(I14:J25)+J6</f>
        <v>100</v>
      </c>
      <c r="J26" s="30"/>
      <c r="K26" s="4">
        <v>97.07</v>
      </c>
      <c r="L26" s="4"/>
      <c r="M26" s="14"/>
      <c r="N26" s="14"/>
      <c r="O26" s="23"/>
    </row>
    <row r="27" s="1" customFormat="1" spans="1: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/>
    </row>
    <row r="28" s="1" customFormat="1" spans="1: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/>
    </row>
  </sheetData>
  <mergeCells count="108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18"/>
    <mergeCell ref="B19:B23"/>
    <mergeCell ref="B24:B25"/>
    <mergeCell ref="C12:C13"/>
    <mergeCell ref="C16:C17"/>
    <mergeCell ref="C20:C21"/>
    <mergeCell ref="C24:C25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workbookViewId="0">
      <selection activeCell="C3" sqref="C3:N3"/>
    </sheetView>
  </sheetViews>
  <sheetFormatPr defaultColWidth="9" defaultRowHeight="13.5"/>
  <cols>
    <col min="1" max="1" width="5.66666666666667" style="1" customWidth="1"/>
    <col min="2" max="2" width="11.4416666666667" style="1" customWidth="1"/>
    <col min="3" max="3" width="14.4416666666667" style="1" customWidth="1"/>
    <col min="4" max="4" width="7.44166666666667" style="1" customWidth="1"/>
    <col min="5" max="5" width="11.1083333333333" style="1" customWidth="1"/>
    <col min="6" max="6" width="5.89166666666667" style="1" customWidth="1"/>
    <col min="7" max="7" width="12.3333333333333" style="1" customWidth="1"/>
    <col min="8" max="8" width="11.7833333333333" style="1" customWidth="1"/>
    <col min="9" max="9" width="4.66666666666667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783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2"/>
    </row>
    <row r="3" s="1" customFormat="1" ht="15.9" customHeight="1" spans="1:15">
      <c r="A3" s="4" t="s">
        <v>2</v>
      </c>
      <c r="B3" s="4"/>
      <c r="C3" s="4" t="s">
        <v>83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3"/>
    </row>
    <row r="4" s="1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23"/>
    </row>
    <row r="5" s="1" customFormat="1" ht="15.9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3"/>
    </row>
    <row r="6" s="1" customFormat="1" ht="15.9" customHeight="1" spans="1:15">
      <c r="A6" s="7"/>
      <c r="B6" s="8"/>
      <c r="C6" s="9" t="s">
        <v>14</v>
      </c>
      <c r="D6" s="9"/>
      <c r="E6" s="10">
        <v>18</v>
      </c>
      <c r="F6" s="10">
        <v>18</v>
      </c>
      <c r="G6" s="10"/>
      <c r="H6" s="10">
        <v>3</v>
      </c>
      <c r="I6" s="10"/>
      <c r="J6" s="4">
        <v>10</v>
      </c>
      <c r="K6" s="4"/>
      <c r="L6" s="24">
        <f t="shared" ref="L6:L9" si="0">IFERROR(H6/F6,"")</f>
        <v>0.166666666666667</v>
      </c>
      <c r="M6" s="24"/>
      <c r="N6" s="4">
        <f>IFERROR(L6*J6,"")</f>
        <v>1.66666666666667</v>
      </c>
      <c r="O6" s="25"/>
    </row>
    <row r="7" s="1" customFormat="1" ht="21.2" customHeight="1" spans="1:15">
      <c r="A7" s="7"/>
      <c r="B7" s="8"/>
      <c r="C7" s="4" t="s">
        <v>15</v>
      </c>
      <c r="D7" s="4"/>
      <c r="E7" s="10">
        <v>18</v>
      </c>
      <c r="F7" s="10">
        <v>18</v>
      </c>
      <c r="G7" s="10"/>
      <c r="H7" s="10"/>
      <c r="I7" s="10"/>
      <c r="J7" s="4" t="s">
        <v>16</v>
      </c>
      <c r="K7" s="4"/>
      <c r="L7" s="24"/>
      <c r="M7" s="24"/>
      <c r="N7" s="4" t="s">
        <v>16</v>
      </c>
      <c r="O7" s="25"/>
    </row>
    <row r="8" s="1" customFormat="1" ht="15.9" customHeight="1" spans="1:15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 t="s">
        <v>16</v>
      </c>
      <c r="K8" s="4"/>
      <c r="L8" s="24" t="str">
        <f t="shared" si="0"/>
        <v/>
      </c>
      <c r="M8" s="24"/>
      <c r="N8" s="4" t="s">
        <v>16</v>
      </c>
      <c r="O8" s="25"/>
    </row>
    <row r="9" s="1" customFormat="1" ht="15.9" customHeight="1" spans="1:15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 t="s">
        <v>16</v>
      </c>
      <c r="K9" s="4"/>
      <c r="L9" s="24" t="str">
        <f t="shared" si="0"/>
        <v/>
      </c>
      <c r="M9" s="24"/>
      <c r="N9" s="4" t="s">
        <v>16</v>
      </c>
      <c r="O9" s="25"/>
    </row>
    <row r="10" s="1" customFormat="1" ht="15.9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3"/>
    </row>
    <row r="11" s="1" customFormat="1" ht="61" customHeight="1" spans="1:15">
      <c r="A11" s="4"/>
      <c r="B11" s="15" t="s">
        <v>84</v>
      </c>
      <c r="C11" s="15"/>
      <c r="D11" s="15"/>
      <c r="E11" s="15"/>
      <c r="F11" s="15"/>
      <c r="G11" s="15"/>
      <c r="H11" s="15" t="s">
        <v>85</v>
      </c>
      <c r="I11" s="15"/>
      <c r="J11" s="15"/>
      <c r="K11" s="15"/>
      <c r="L11" s="15"/>
      <c r="M11" s="15"/>
      <c r="N11" s="15"/>
      <c r="O11" s="26"/>
    </row>
    <row r="12" s="1" customFormat="1" ht="15.9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23"/>
    </row>
    <row r="13" s="1" customForma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3"/>
    </row>
    <row r="14" s="1" customFormat="1" ht="26.2" customHeight="1" spans="1:15">
      <c r="A14" s="4"/>
      <c r="B14" s="4" t="s">
        <v>31</v>
      </c>
      <c r="C14" s="4" t="s">
        <v>32</v>
      </c>
      <c r="D14" s="16" t="s">
        <v>86</v>
      </c>
      <c r="E14" s="16"/>
      <c r="F14" s="16"/>
      <c r="G14" s="4" t="s">
        <v>87</v>
      </c>
      <c r="H14" s="4" t="s">
        <v>88</v>
      </c>
      <c r="I14" s="4">
        <v>12.5</v>
      </c>
      <c r="J14" s="4"/>
      <c r="K14" s="4">
        <v>12.5</v>
      </c>
      <c r="L14" s="4"/>
      <c r="M14" s="4"/>
      <c r="N14" s="4"/>
      <c r="O14" s="23"/>
    </row>
    <row r="15" s="1" customFormat="1" ht="26.2" customHeight="1" spans="1:15">
      <c r="A15" s="4"/>
      <c r="B15" s="4"/>
      <c r="C15" s="4" t="s">
        <v>35</v>
      </c>
      <c r="D15" s="16" t="s">
        <v>89</v>
      </c>
      <c r="E15" s="16"/>
      <c r="F15" s="16"/>
      <c r="G15" s="17">
        <v>1</v>
      </c>
      <c r="H15" s="17">
        <v>1</v>
      </c>
      <c r="I15" s="4">
        <v>7</v>
      </c>
      <c r="J15" s="4"/>
      <c r="K15" s="4">
        <v>7</v>
      </c>
      <c r="L15" s="4"/>
      <c r="M15" s="4"/>
      <c r="N15" s="4"/>
      <c r="O15" s="23"/>
    </row>
    <row r="16" s="1" customFormat="1" ht="26.2" customHeight="1" spans="1:15">
      <c r="A16" s="4"/>
      <c r="B16" s="4"/>
      <c r="C16" s="4"/>
      <c r="D16" s="16" t="s">
        <v>37</v>
      </c>
      <c r="E16" s="16"/>
      <c r="F16" s="16"/>
      <c r="G16" s="17">
        <v>1</v>
      </c>
      <c r="H16" s="17">
        <v>1</v>
      </c>
      <c r="I16" s="4">
        <v>7</v>
      </c>
      <c r="J16" s="4"/>
      <c r="K16" s="4">
        <v>7</v>
      </c>
      <c r="L16" s="4"/>
      <c r="M16" s="4"/>
      <c r="N16" s="4"/>
      <c r="O16" s="23"/>
    </row>
    <row r="17" s="1" customFormat="1" ht="26.2" customHeight="1" spans="1:15">
      <c r="A17" s="4"/>
      <c r="B17" s="4"/>
      <c r="C17" s="4"/>
      <c r="D17" s="16" t="s">
        <v>38</v>
      </c>
      <c r="E17" s="16"/>
      <c r="F17" s="16"/>
      <c r="G17" s="17">
        <v>1</v>
      </c>
      <c r="H17" s="17">
        <v>1</v>
      </c>
      <c r="I17" s="4">
        <v>7</v>
      </c>
      <c r="J17" s="4"/>
      <c r="K17" s="4">
        <v>7</v>
      </c>
      <c r="L17" s="4"/>
      <c r="M17" s="5" t="s">
        <v>90</v>
      </c>
      <c r="N17" s="6"/>
      <c r="O17" s="23"/>
    </row>
    <row r="18" s="1" customFormat="1" ht="26.2" customHeight="1" spans="1:15">
      <c r="A18" s="4"/>
      <c r="B18" s="4"/>
      <c r="C18" s="4" t="s">
        <v>39</v>
      </c>
      <c r="D18" s="16" t="s">
        <v>40</v>
      </c>
      <c r="E18" s="16"/>
      <c r="F18" s="16"/>
      <c r="G18" s="18">
        <v>43831</v>
      </c>
      <c r="H18" s="18">
        <v>43831</v>
      </c>
      <c r="I18" s="4">
        <v>7</v>
      </c>
      <c r="J18" s="4"/>
      <c r="K18" s="4">
        <v>7</v>
      </c>
      <c r="L18" s="4"/>
      <c r="M18" s="7"/>
      <c r="N18" s="8"/>
      <c r="O18" s="23"/>
    </row>
    <row r="19" s="1" customFormat="1" ht="26.2" customHeight="1" spans="1:15">
      <c r="A19" s="4"/>
      <c r="B19" s="4"/>
      <c r="C19" s="4"/>
      <c r="D19" s="16" t="s">
        <v>41</v>
      </c>
      <c r="E19" s="16"/>
      <c r="F19" s="16"/>
      <c r="G19" s="19">
        <v>44196</v>
      </c>
      <c r="H19" s="19">
        <v>44196</v>
      </c>
      <c r="I19" s="4">
        <v>7</v>
      </c>
      <c r="J19" s="4"/>
      <c r="K19" s="4">
        <v>7</v>
      </c>
      <c r="L19" s="4"/>
      <c r="M19" s="7"/>
      <c r="N19" s="8"/>
      <c r="O19" s="23"/>
    </row>
    <row r="20" s="1" customFormat="1" ht="26.2" customHeight="1" spans="1:15">
      <c r="A20" s="4"/>
      <c r="B20" s="4"/>
      <c r="C20" s="4" t="s">
        <v>42</v>
      </c>
      <c r="D20" s="16" t="s">
        <v>91</v>
      </c>
      <c r="E20" s="16"/>
      <c r="F20" s="16"/>
      <c r="G20" s="4" t="s">
        <v>92</v>
      </c>
      <c r="H20" s="4" t="s">
        <v>93</v>
      </c>
      <c r="I20" s="4">
        <v>2.5</v>
      </c>
      <c r="J20" s="4"/>
      <c r="K20" s="4">
        <v>0.42</v>
      </c>
      <c r="L20" s="4"/>
      <c r="M20" s="11"/>
      <c r="N20" s="12"/>
      <c r="O20" s="27"/>
    </row>
    <row r="21" s="1" customFormat="1" ht="26.2" customHeight="1" spans="1:15">
      <c r="A21" s="4"/>
      <c r="B21" s="4" t="s">
        <v>45</v>
      </c>
      <c r="C21" s="4" t="s">
        <v>46</v>
      </c>
      <c r="D21" s="16"/>
      <c r="E21" s="16"/>
      <c r="F21" s="16"/>
      <c r="G21" s="4"/>
      <c r="H21" s="4"/>
      <c r="I21" s="4"/>
      <c r="J21" s="4"/>
      <c r="K21" s="4" t="str">
        <f>IFERROR(H21/G21*I21,"")</f>
        <v/>
      </c>
      <c r="L21" s="4"/>
      <c r="M21" s="4"/>
      <c r="N21" s="4"/>
      <c r="O21" s="23"/>
    </row>
    <row r="22" s="1" customFormat="1" ht="26.2" customHeight="1" spans="1:15">
      <c r="A22" s="4"/>
      <c r="B22" s="4"/>
      <c r="C22" s="4" t="s">
        <v>47</v>
      </c>
      <c r="D22" s="16" t="s">
        <v>94</v>
      </c>
      <c r="E22" s="16"/>
      <c r="F22" s="16"/>
      <c r="G22" s="4" t="s">
        <v>95</v>
      </c>
      <c r="H22" s="17">
        <v>0.9</v>
      </c>
      <c r="I22" s="4">
        <v>5</v>
      </c>
      <c r="J22" s="4"/>
      <c r="K22" s="4">
        <v>4.5</v>
      </c>
      <c r="L22" s="4"/>
      <c r="M22" s="4"/>
      <c r="N22" s="4"/>
      <c r="O22" s="23"/>
    </row>
    <row r="23" s="1" customFormat="1" ht="26.2" customHeight="1" spans="1:15">
      <c r="A23" s="4"/>
      <c r="B23" s="4"/>
      <c r="C23" s="4"/>
      <c r="D23" s="16" t="s">
        <v>96</v>
      </c>
      <c r="E23" s="16"/>
      <c r="F23" s="16"/>
      <c r="G23" s="4" t="s">
        <v>97</v>
      </c>
      <c r="H23" s="17">
        <v>0.9</v>
      </c>
      <c r="I23" s="4">
        <v>5</v>
      </c>
      <c r="J23" s="4"/>
      <c r="K23" s="4">
        <v>4.5</v>
      </c>
      <c r="L23" s="4"/>
      <c r="M23" s="4"/>
      <c r="N23" s="4"/>
      <c r="O23" s="23"/>
    </row>
    <row r="24" s="1" customFormat="1" ht="26.2" customHeight="1" spans="1:15">
      <c r="A24" s="4"/>
      <c r="B24" s="4"/>
      <c r="C24" s="4"/>
      <c r="D24" s="16" t="s">
        <v>98</v>
      </c>
      <c r="E24" s="16"/>
      <c r="F24" s="16"/>
      <c r="G24" s="4" t="s">
        <v>99</v>
      </c>
      <c r="H24" s="17">
        <v>0.9</v>
      </c>
      <c r="I24" s="4">
        <v>5</v>
      </c>
      <c r="J24" s="4"/>
      <c r="K24" s="4">
        <v>4.5</v>
      </c>
      <c r="L24" s="4"/>
      <c r="M24" s="4"/>
      <c r="N24" s="4"/>
      <c r="O24" s="23"/>
    </row>
    <row r="25" s="1" customFormat="1" ht="26.2" customHeight="1" spans="1:15">
      <c r="A25" s="4"/>
      <c r="B25" s="4"/>
      <c r="C25" s="4" t="s">
        <v>52</v>
      </c>
      <c r="D25" s="16"/>
      <c r="E25" s="16"/>
      <c r="F25" s="16"/>
      <c r="G25" s="4"/>
      <c r="H25" s="4"/>
      <c r="I25" s="4"/>
      <c r="J25" s="4"/>
      <c r="K25" s="4" t="str">
        <f>IFERROR(H25/G25*I25,"")</f>
        <v/>
      </c>
      <c r="L25" s="4"/>
      <c r="M25" s="4"/>
      <c r="N25" s="4"/>
      <c r="O25" s="23"/>
    </row>
    <row r="26" s="1" customFormat="1" ht="26.2" customHeight="1" spans="1:15">
      <c r="A26" s="4"/>
      <c r="B26" s="4"/>
      <c r="C26" s="4" t="s">
        <v>53</v>
      </c>
      <c r="D26" s="16" t="s">
        <v>54</v>
      </c>
      <c r="E26" s="16"/>
      <c r="F26" s="16"/>
      <c r="G26" s="4" t="s">
        <v>55</v>
      </c>
      <c r="H26" s="17">
        <v>1</v>
      </c>
      <c r="I26" s="4">
        <v>7.5</v>
      </c>
      <c r="J26" s="4"/>
      <c r="K26" s="4">
        <v>7.5</v>
      </c>
      <c r="L26" s="4"/>
      <c r="M26" s="4"/>
      <c r="N26" s="4"/>
      <c r="O26" s="23"/>
    </row>
    <row r="27" s="1" customFormat="1" ht="26.2" customHeight="1" spans="1:15">
      <c r="A27" s="4"/>
      <c r="B27" s="4"/>
      <c r="C27" s="4"/>
      <c r="D27" s="16" t="s">
        <v>56</v>
      </c>
      <c r="E27" s="16"/>
      <c r="F27" s="16"/>
      <c r="G27" s="4" t="s">
        <v>57</v>
      </c>
      <c r="H27" s="17">
        <v>1</v>
      </c>
      <c r="I27" s="4">
        <v>7.5</v>
      </c>
      <c r="J27" s="4"/>
      <c r="K27" s="4">
        <v>7.5</v>
      </c>
      <c r="L27" s="4"/>
      <c r="M27" s="4"/>
      <c r="N27" s="4"/>
      <c r="O27" s="23"/>
    </row>
    <row r="28" s="1" customFormat="1" ht="26.2" customHeight="1" spans="1:15">
      <c r="A28" s="4"/>
      <c r="B28" s="4" t="s">
        <v>58</v>
      </c>
      <c r="C28" s="4" t="s">
        <v>59</v>
      </c>
      <c r="D28" s="16" t="s">
        <v>100</v>
      </c>
      <c r="E28" s="16"/>
      <c r="F28" s="16"/>
      <c r="G28" s="20" t="s">
        <v>61</v>
      </c>
      <c r="H28" s="17">
        <v>0.98</v>
      </c>
      <c r="I28" s="4">
        <v>10</v>
      </c>
      <c r="J28" s="4"/>
      <c r="K28" s="4">
        <v>10</v>
      </c>
      <c r="L28" s="4"/>
      <c r="M28" s="4"/>
      <c r="N28" s="4"/>
      <c r="O28" s="23"/>
    </row>
    <row r="29" s="1" customFormat="1" ht="26.2" customHeight="1" spans="1:15">
      <c r="A29" s="21" t="s">
        <v>62</v>
      </c>
      <c r="B29" s="21"/>
      <c r="C29" s="21"/>
      <c r="D29" s="21"/>
      <c r="E29" s="21"/>
      <c r="F29" s="21"/>
      <c r="G29" s="21"/>
      <c r="H29" s="21"/>
      <c r="I29" s="21">
        <f>SUM(I14:J28)+J6</f>
        <v>100</v>
      </c>
      <c r="J29" s="21"/>
      <c r="K29" s="28">
        <v>88.08</v>
      </c>
      <c r="L29" s="28"/>
      <c r="M29" s="28"/>
      <c r="N29" s="28"/>
      <c r="O29" s="23"/>
    </row>
    <row r="30" s="1" customFormat="1" spans="15:15">
      <c r="O30" s="26"/>
    </row>
    <row r="31" s="1" customFormat="1" spans="15:15">
      <c r="O31" s="26"/>
    </row>
  </sheetData>
  <mergeCells count="11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D18:F18"/>
    <mergeCell ref="I18:J18"/>
    <mergeCell ref="K18:L18"/>
    <mergeCell ref="D19:F19"/>
    <mergeCell ref="I19:J19"/>
    <mergeCell ref="K19:L19"/>
    <mergeCell ref="D20:F20"/>
    <mergeCell ref="I20:J20"/>
    <mergeCell ref="K20:L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A29:H29"/>
    <mergeCell ref="I29:J29"/>
    <mergeCell ref="K29:L29"/>
    <mergeCell ref="M29:N29"/>
    <mergeCell ref="A10:A11"/>
    <mergeCell ref="A12:A28"/>
    <mergeCell ref="B12:B13"/>
    <mergeCell ref="B14:B20"/>
    <mergeCell ref="B21:B27"/>
    <mergeCell ref="C12:C13"/>
    <mergeCell ref="C15:C17"/>
    <mergeCell ref="C18:C19"/>
    <mergeCell ref="C22:C24"/>
    <mergeCell ref="C26:C27"/>
    <mergeCell ref="G12:G13"/>
    <mergeCell ref="H12:H13"/>
    <mergeCell ref="O6:O9"/>
    <mergeCell ref="A5:B8"/>
    <mergeCell ref="D12:F13"/>
    <mergeCell ref="I12:J13"/>
    <mergeCell ref="K12:L13"/>
    <mergeCell ref="M12:N13"/>
    <mergeCell ref="M17:N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公务用车运行费</vt:lpstr>
      <vt:lpstr>审计费</vt:lpstr>
      <vt:lpstr>审计、评审、经济责任审计、计算机审计业务费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2020-03-27T09:57:00Z</dcterms:created>
  <dcterms:modified xsi:type="dcterms:W3CDTF">2021-09-28T15:31:31Z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5BBCFB18F95A4800B9567BBBE1637AEF</vt:lpwstr>
  </property>
</Properties>
</file>