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85" activeTab="3"/>
  </bookViews>
  <sheets>
    <sheet name="车辆运行维护费" sheetId="1" r:id="rId1"/>
    <sheet name="食用农产品抽检经费" sheetId="2" r:id="rId2"/>
    <sheet name="药品监督管理专项" sheetId="3" r:id="rId3"/>
    <sheet name="业务工作经费" sheetId="4" r:id="rId4"/>
  </sheets>
  <definedNames>
    <definedName name="_xlnm.Print_Area" localSheetId="0">车辆运行维护费!$A:$N</definedName>
  </definedNames>
  <calcPr calcId="144525"/>
</workbook>
</file>

<file path=xl/sharedStrings.xml><?xml version="1.0" encoding="utf-8"?>
<sst xmlns="http://schemas.openxmlformats.org/spreadsheetml/2006/main" count="314" uniqueCount="122">
  <si>
    <t>项目支出绩效自评表</t>
  </si>
  <si>
    <t>（2020年度）</t>
  </si>
  <si>
    <t>项目名称</t>
  </si>
  <si>
    <t>车辆运行维护费</t>
  </si>
  <si>
    <t>主管部门</t>
  </si>
  <si>
    <t>阿图什市市场监督管理局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</si>
  <si>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</si>
  <si>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</si>
  <si>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</si>
  <si>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</si>
  <si>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</si>
  <si>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</si>
  <si>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</si>
  <si>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</si>
  <si>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</si>
  <si>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</si>
  <si>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</si>
  <si>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</si>
  <si>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</si>
  <si>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</si>
  <si>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</si>
  <si>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</si>
  <si>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该项目实施后对9辆公务用车进行维护，保障单位日常工作的正常开展，提高工作效率，确保交通安全。</t>
  </si>
  <si>
    <t>该项目对9辆公务用车进行维护，保障了单位车辆的正常维修及车辆加油。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</si>
  <si>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</si>
  <si>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</si>
  <si>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</si>
  <si>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</si>
  <si>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</si>
  <si>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</si>
  <si>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</si>
  <si>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</si>
  <si>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</si>
  <si>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车辆运行数</t>
  </si>
  <si>
    <t>9辆</t>
  </si>
  <si>
    <t>质量指标</t>
  </si>
  <si>
    <t>工作质量达标率</t>
  </si>
  <si>
    <t>资金使用合规率</t>
  </si>
  <si>
    <t>车辆正常运行率</t>
  </si>
  <si>
    <t>时效指标</t>
  </si>
  <si>
    <t>项目开始时间</t>
  </si>
  <si>
    <t>项目结束时间</t>
  </si>
  <si>
    <t>成本指标</t>
  </si>
  <si>
    <t>公务用车运行成本</t>
  </si>
  <si>
    <t>1.20万元/辆</t>
  </si>
  <si>
    <t>车辆运行经费</t>
  </si>
  <si>
    <t>10.80万元</t>
  </si>
  <si>
    <t>6.66万元</t>
  </si>
  <si>
    <t>资金由于支付手续问题，未全部支出</t>
  </si>
  <si>
    <t>效益指标</t>
  </si>
  <si>
    <t>社会效益指标</t>
  </si>
  <si>
    <t>对机关办公起到支撑作用</t>
  </si>
  <si>
    <t>效果明显</t>
  </si>
  <si>
    <t>可持续影响指标</t>
  </si>
  <si>
    <t>项目持续期限</t>
  </si>
  <si>
    <t>1年</t>
  </si>
  <si>
    <t>项目单位组织架构完整，人员定编健全</t>
  </si>
  <si>
    <t>保障项目实施的可持续性</t>
  </si>
  <si>
    <t>满意度指标</t>
  </si>
  <si>
    <t>服务对象满意度指标</t>
  </si>
  <si>
    <t>工作人员满意度</t>
  </si>
  <si>
    <t>≥90%</t>
  </si>
  <si>
    <t>总分</t>
  </si>
  <si>
    <t>食用农产品抽检经费</t>
  </si>
  <si>
    <t>确保食用农产品（蔬菜、肉、蛋、奶、水果、调味品、海鲜等）抽检工作正常开展，完成年初制定的绩效目标。2020年度计划进行食用农产品抽检487批次，食用农产品抽检覆盖率达到98%以上。</t>
  </si>
  <si>
    <t>按照抽检合同，对食用农产品（蔬菜、肉、蛋、奶、水果、调味品、海鲜等）进行抽检，全年共抽检423批次。</t>
  </si>
  <si>
    <t>食用农产品抽检批次</t>
  </si>
  <si>
    <t>487批次</t>
  </si>
  <si>
    <t>423批次</t>
  </si>
  <si>
    <t>疫情原因，工作未全面开展</t>
  </si>
  <si>
    <t>食用农产品抽检覆盖率</t>
  </si>
  <si>
    <t>≥98%</t>
  </si>
  <si>
    <t>≤48.70万元</t>
  </si>
  <si>
    <t>30.97万元</t>
  </si>
  <si>
    <t>食用农产品抽检成本</t>
  </si>
  <si>
    <t>1000元/次</t>
  </si>
  <si>
    <t>732元/次</t>
  </si>
  <si>
    <t>使全市居民买的放心、吃的放心、用的放心</t>
  </si>
  <si>
    <t>保障食用农产品临检工作有序开展</t>
  </si>
  <si>
    <t>有效保障</t>
  </si>
  <si>
    <t>≥92%</t>
  </si>
  <si>
    <t>药品监督管理专项</t>
  </si>
  <si>
    <t>为确保全市药品安全，完成9个批次的抽检工作。</t>
  </si>
  <si>
    <t>按照工作要求，完成9批次抽检工作。持续提升业务水品，保证药品安全，使全市居民用药安全。</t>
  </si>
  <si>
    <t>药品抽检批次</t>
  </si>
  <si>
    <t>≥9批次</t>
  </si>
  <si>
    <t>9批次</t>
  </si>
  <si>
    <t>药品宣传次数</t>
  </si>
  <si>
    <t>≥7次</t>
  </si>
  <si>
    <t>7次</t>
  </si>
  <si>
    <t>宣传覆盖率</t>
  </si>
  <si>
    <t>检测合格率</t>
  </si>
  <si>
    <t>项目及时完成率</t>
  </si>
  <si>
    <t>药品抽检成本</t>
  </si>
  <si>
    <t>≥500元/批次</t>
  </si>
  <si>
    <t>500元/批次</t>
  </si>
  <si>
    <t>药品宣传成本</t>
  </si>
  <si>
    <t>≥1000元/次</t>
  </si>
  <si>
    <t>持续提升业务水品，保证药品安全，使全市居民用药安全</t>
  </si>
  <si>
    <t>公众满意度</t>
  </si>
  <si>
    <t>业务工作经费</t>
  </si>
  <si>
    <t>提高业务服务水平，保障各项工作任务正常开展，认真开展各项业务工作，完成年初的预算目标。2020年度内计划开展宣传活动15次，宣传资料印刷50000份，采购办公用品20台，监督执法200人次，资金使用规范率达到100%。</t>
  </si>
  <si>
    <t>完成印刷品印制，达到宣传效果，保障了各项工作任务正常开展。</t>
  </si>
  <si>
    <t>开展宣传活动次数</t>
  </si>
  <si>
    <t>≥15次</t>
  </si>
  <si>
    <t>15次</t>
  </si>
  <si>
    <t>宣传资料印刷数量</t>
  </si>
  <si>
    <t>≥50000份</t>
  </si>
  <si>
    <t>50000份</t>
  </si>
  <si>
    <t>监督执法次数</t>
  </si>
  <si>
    <t>≥200人次</t>
  </si>
  <si>
    <t>200人次</t>
  </si>
  <si>
    <t>宣传资料印刷质量合格率</t>
  </si>
  <si>
    <t>监督执法覆盖率</t>
  </si>
  <si>
    <t>40.00万元</t>
  </si>
  <si>
    <t>25万元</t>
  </si>
  <si>
    <t>资金由于支付手续尚未全部支出</t>
  </si>
  <si>
    <t>业务检查成本</t>
  </si>
  <si>
    <t>500元/次</t>
  </si>
  <si>
    <t>效果显著</t>
  </si>
  <si>
    <t>提升业务水平</t>
  </si>
  <si>
    <t>有所提升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</si>
</sst>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%"/>
    <numFmt numFmtId="178" formatCode="yyyy&quot;年&quot;m&quot;月&quot;d&quot;日&quot;;@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9" borderId="23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177" fontId="2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>
      <alignment vertical="center"/>
    </xf>
    <xf numFmtId="0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178" fontId="10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177" fontId="7" fillId="2" borderId="1" xfId="1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9" fontId="11" fillId="2" borderId="0" xfId="0" applyNumberFormat="1" applyFont="1" applyFill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1" width="5.89166666666667" style="1" customWidth="1"/>
    <col min="2" max="2" width="6.78333333333333" style="1" customWidth="1"/>
    <col min="3" max="3" width="20.6583333333333" style="1" customWidth="1"/>
    <col min="4" max="4" width="9.65833333333333" style="1" customWidth="1"/>
    <col min="5" max="5" width="11.55" style="1" customWidth="1"/>
    <col min="6" max="6" width="5.89166666666667" style="1" customWidth="1"/>
    <col min="7" max="7" width="16" style="1" customWidth="1"/>
    <col min="8" max="8" width="16.783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6"/>
    </row>
    <row r="3" s="33" customFormat="1" ht="20" customHeight="1" spans="1:15">
      <c r="A3" s="34" t="s">
        <v>2</v>
      </c>
      <c r="B3" s="34"/>
      <c r="C3" s="34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54"/>
    </row>
    <row r="4" s="33" customFormat="1" ht="20" customHeight="1" spans="1:15">
      <c r="A4" s="34" t="s">
        <v>4</v>
      </c>
      <c r="B4" s="34"/>
      <c r="C4" s="34" t="s">
        <v>5</v>
      </c>
      <c r="D4" s="34"/>
      <c r="E4" s="34"/>
      <c r="F4" s="34"/>
      <c r="G4" s="34"/>
      <c r="H4" s="34" t="s">
        <v>6</v>
      </c>
      <c r="I4" s="34"/>
      <c r="J4" s="34" t="s">
        <v>5</v>
      </c>
      <c r="K4" s="34"/>
      <c r="L4" s="34"/>
      <c r="M4" s="34"/>
      <c r="N4" s="34"/>
      <c r="O4" s="54"/>
    </row>
    <row r="5" s="33" customFormat="1" ht="20" customHeight="1" spans="1:15">
      <c r="A5" s="35" t="s">
        <v>7</v>
      </c>
      <c r="B5" s="36"/>
      <c r="C5" s="34"/>
      <c r="D5" s="34"/>
      <c r="E5" s="34" t="s">
        <v>8</v>
      </c>
      <c r="F5" s="34" t="s">
        <v>9</v>
      </c>
      <c r="G5" s="34"/>
      <c r="H5" s="34" t="s">
        <v>10</v>
      </c>
      <c r="I5" s="34"/>
      <c r="J5" s="34" t="s">
        <v>11</v>
      </c>
      <c r="K5" s="34"/>
      <c r="L5" s="34" t="s">
        <v>12</v>
      </c>
      <c r="M5" s="34"/>
      <c r="N5" s="34" t="s">
        <v>13</v>
      </c>
      <c r="O5" s="54"/>
    </row>
    <row r="6" s="33" customFormat="1" ht="20" customHeight="1" spans="1:15">
      <c r="A6" s="37"/>
      <c r="B6" s="38"/>
      <c r="C6" s="39" t="s">
        <v>14</v>
      </c>
      <c r="D6" s="39"/>
      <c r="E6" s="40">
        <v>10.8</v>
      </c>
      <c r="F6" s="40">
        <v>10.8</v>
      </c>
      <c r="G6" s="40"/>
      <c r="H6" s="40">
        <v>6.66</v>
      </c>
      <c r="I6" s="40"/>
      <c r="J6" s="34">
        <v>10</v>
      </c>
      <c r="K6" s="34"/>
      <c r="L6" s="55">
        <f>IFERROR(H6/F6,"")</f>
        <v>0.616666666666667</v>
      </c>
      <c r="M6" s="55"/>
      <c r="N6" s="34">
        <f>IFERROR(L6*J6,"")</f>
        <v>6.16666666666667</v>
      </c>
      <c r="O6" s="56"/>
    </row>
    <row r="7" s="33" customFormat="1" ht="20" customHeight="1" spans="1:15">
      <c r="A7" s="37"/>
      <c r="B7" s="38"/>
      <c r="C7" s="34" t="s">
        <v>15</v>
      </c>
      <c r="D7" s="34"/>
      <c r="E7" s="40">
        <v>10.8</v>
      </c>
      <c r="F7" s="40">
        <v>10.8</v>
      </c>
      <c r="G7" s="40"/>
      <c r="H7" s="40">
        <v>6.66</v>
      </c>
      <c r="I7" s="40"/>
      <c r="J7" s="34" t="s">
        <v>16</v>
      </c>
      <c r="K7" s="34"/>
      <c r="L7" s="55">
        <f>IFERROR(H7/F7,"")</f>
        <v>0.616666666666667</v>
      </c>
      <c r="M7" s="55"/>
      <c r="N7" s="34" t="s">
        <v>16</v>
      </c>
      <c r="O7" s="56"/>
    </row>
    <row r="8" s="33" customFormat="1" ht="20" customHeight="1" spans="1:15">
      <c r="A8" s="41"/>
      <c r="B8" s="42"/>
      <c r="C8" s="43" t="s">
        <v>17</v>
      </c>
      <c r="D8" s="43"/>
      <c r="E8" s="40">
        <v>0</v>
      </c>
      <c r="F8" s="40">
        <v>0</v>
      </c>
      <c r="G8" s="40"/>
      <c r="H8" s="40">
        <v>0</v>
      </c>
      <c r="I8" s="40"/>
      <c r="J8" s="34" t="s">
        <v>16</v>
      </c>
      <c r="K8" s="34"/>
      <c r="L8" s="55">
        <v>0</v>
      </c>
      <c r="M8" s="55"/>
      <c r="N8" s="34" t="s">
        <v>16</v>
      </c>
      <c r="O8" s="56"/>
    </row>
    <row r="9" s="33" customFormat="1" ht="20" customHeight="1" spans="1:15">
      <c r="A9" s="44"/>
      <c r="B9" s="44"/>
      <c r="C9" s="43" t="s">
        <v>18</v>
      </c>
      <c r="D9" s="43"/>
      <c r="E9" s="40">
        <v>0</v>
      </c>
      <c r="F9" s="40">
        <v>0</v>
      </c>
      <c r="G9" s="40"/>
      <c r="H9" s="40">
        <v>0</v>
      </c>
      <c r="I9" s="40"/>
      <c r="J9" s="34" t="s">
        <v>16</v>
      </c>
      <c r="K9" s="34"/>
      <c r="L9" s="55">
        <v>0</v>
      </c>
      <c r="M9" s="55"/>
      <c r="N9" s="34" t="s">
        <v>16</v>
      </c>
      <c r="O9" s="56"/>
    </row>
    <row r="10" s="33" customFormat="1" ht="20" customHeight="1" spans="1:15">
      <c r="A10" s="34" t="s">
        <v>19</v>
      </c>
      <c r="B10" s="34" t="s">
        <v>20</v>
      </c>
      <c r="C10" s="34"/>
      <c r="D10" s="34"/>
      <c r="E10" s="34"/>
      <c r="F10" s="34"/>
      <c r="G10" s="34"/>
      <c r="H10" s="34" t="s">
        <v>21</v>
      </c>
      <c r="I10" s="34"/>
      <c r="J10" s="34"/>
      <c r="K10" s="34"/>
      <c r="L10" s="34"/>
      <c r="M10" s="34"/>
      <c r="N10" s="34"/>
      <c r="O10" s="54"/>
    </row>
    <row r="11" s="33" customFormat="1" ht="50.1" customHeight="1" spans="1:15">
      <c r="A11" s="34"/>
      <c r="B11" s="45" t="s">
        <v>22</v>
      </c>
      <c r="C11" s="45"/>
      <c r="D11" s="45"/>
      <c r="E11" s="45"/>
      <c r="F11" s="45"/>
      <c r="G11" s="45"/>
      <c r="H11" s="45" t="s">
        <v>23</v>
      </c>
      <c r="I11" s="45"/>
      <c r="J11" s="45"/>
      <c r="K11" s="45"/>
      <c r="L11" s="45"/>
      <c r="M11" s="45"/>
      <c r="N11" s="45"/>
      <c r="O11" s="57"/>
    </row>
    <row r="12" s="33" customFormat="1" ht="20" customHeight="1" spans="1:15">
      <c r="A12" s="34" t="s">
        <v>24</v>
      </c>
      <c r="B12" s="34" t="s">
        <v>25</v>
      </c>
      <c r="C12" s="34" t="s">
        <v>26</v>
      </c>
      <c r="D12" s="34" t="s">
        <v>27</v>
      </c>
      <c r="E12" s="34"/>
      <c r="F12" s="34"/>
      <c r="G12" s="34" t="s">
        <v>28</v>
      </c>
      <c r="H12" s="34" t="s">
        <v>29</v>
      </c>
      <c r="I12" s="34" t="s">
        <v>11</v>
      </c>
      <c r="J12" s="34"/>
      <c r="K12" s="34" t="s">
        <v>13</v>
      </c>
      <c r="L12" s="34"/>
      <c r="M12" s="34" t="s">
        <v>30</v>
      </c>
      <c r="N12" s="34"/>
      <c r="O12" s="54"/>
    </row>
    <row r="13" s="33" customFormat="1" ht="20" customHeight="1" spans="1: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4"/>
    </row>
    <row r="14" s="33" customFormat="1" ht="20" customHeight="1" spans="1:15">
      <c r="A14" s="34"/>
      <c r="B14" s="34" t="s">
        <v>31</v>
      </c>
      <c r="C14" s="34" t="s">
        <v>32</v>
      </c>
      <c r="D14" s="46" t="s">
        <v>33</v>
      </c>
      <c r="E14" s="46"/>
      <c r="F14" s="46"/>
      <c r="G14" s="47" t="s">
        <v>34</v>
      </c>
      <c r="H14" s="47" t="s">
        <v>34</v>
      </c>
      <c r="I14" s="34">
        <v>10</v>
      </c>
      <c r="J14" s="34"/>
      <c r="K14" s="34">
        <v>10</v>
      </c>
      <c r="L14" s="34"/>
      <c r="M14" s="34"/>
      <c r="N14" s="34"/>
      <c r="O14" s="54"/>
    </row>
    <row r="15" s="33" customFormat="1" ht="20" customHeight="1" spans="1:15">
      <c r="A15" s="34"/>
      <c r="B15" s="34"/>
      <c r="C15" s="34" t="s">
        <v>35</v>
      </c>
      <c r="D15" s="46" t="s">
        <v>36</v>
      </c>
      <c r="E15" s="46"/>
      <c r="F15" s="46"/>
      <c r="G15" s="48">
        <v>1</v>
      </c>
      <c r="H15" s="48">
        <v>1</v>
      </c>
      <c r="I15" s="34">
        <v>5</v>
      </c>
      <c r="J15" s="34"/>
      <c r="K15" s="34">
        <f>IFERROR(H15/G15*I15,"")</f>
        <v>5</v>
      </c>
      <c r="L15" s="34"/>
      <c r="M15" s="34"/>
      <c r="N15" s="34"/>
      <c r="O15" s="54"/>
    </row>
    <row r="16" s="33" customFormat="1" ht="20" customHeight="1" spans="1:15">
      <c r="A16" s="34"/>
      <c r="B16" s="34"/>
      <c r="C16" s="34"/>
      <c r="D16" s="46" t="s">
        <v>37</v>
      </c>
      <c r="E16" s="46"/>
      <c r="F16" s="46"/>
      <c r="G16" s="49">
        <v>1</v>
      </c>
      <c r="H16" s="48">
        <v>1</v>
      </c>
      <c r="I16" s="34">
        <v>5</v>
      </c>
      <c r="J16" s="34"/>
      <c r="K16" s="34">
        <f>IFERROR(H16/G16*I16,"")</f>
        <v>5</v>
      </c>
      <c r="L16" s="34"/>
      <c r="M16" s="34"/>
      <c r="N16" s="34"/>
      <c r="O16" s="54"/>
    </row>
    <row r="17" s="33" customFormat="1" ht="20" customHeight="1" spans="1:15">
      <c r="A17" s="34"/>
      <c r="B17" s="34"/>
      <c r="C17" s="34"/>
      <c r="D17" s="46" t="s">
        <v>38</v>
      </c>
      <c r="E17" s="46"/>
      <c r="F17" s="46"/>
      <c r="G17" s="49">
        <v>1</v>
      </c>
      <c r="H17" s="48">
        <v>1</v>
      </c>
      <c r="I17" s="34">
        <v>5</v>
      </c>
      <c r="J17" s="34"/>
      <c r="K17" s="34">
        <f>IFERROR(H17/G17*I17,"")</f>
        <v>5</v>
      </c>
      <c r="L17" s="34"/>
      <c r="M17" s="34"/>
      <c r="N17" s="34"/>
      <c r="O17" s="54"/>
    </row>
    <row r="18" s="33" customFormat="1" ht="20" customHeight="1" spans="1:15">
      <c r="A18" s="34"/>
      <c r="B18" s="34"/>
      <c r="C18" s="34" t="s">
        <v>39</v>
      </c>
      <c r="D18" s="46" t="s">
        <v>40</v>
      </c>
      <c r="E18" s="46"/>
      <c r="F18" s="46"/>
      <c r="G18" s="50">
        <v>43831</v>
      </c>
      <c r="H18" s="50">
        <v>43831</v>
      </c>
      <c r="I18" s="34">
        <v>5</v>
      </c>
      <c r="J18" s="34"/>
      <c r="K18" s="34">
        <f>IFERROR(H18/G18*I18,"")</f>
        <v>5</v>
      </c>
      <c r="L18" s="34"/>
      <c r="M18" s="34"/>
      <c r="N18" s="34"/>
      <c r="O18" s="54"/>
    </row>
    <row r="19" s="33" customFormat="1" ht="20" customHeight="1" spans="1:15">
      <c r="A19" s="34"/>
      <c r="B19" s="34"/>
      <c r="C19" s="34"/>
      <c r="D19" s="46" t="s">
        <v>41</v>
      </c>
      <c r="E19" s="46"/>
      <c r="F19" s="46"/>
      <c r="G19" s="50">
        <v>44196</v>
      </c>
      <c r="H19" s="51">
        <v>44196</v>
      </c>
      <c r="I19" s="34">
        <v>5</v>
      </c>
      <c r="J19" s="34"/>
      <c r="K19" s="34">
        <f>IFERROR(H19/G19*I19,"")</f>
        <v>5</v>
      </c>
      <c r="L19" s="34"/>
      <c r="M19" s="34"/>
      <c r="N19" s="34"/>
      <c r="O19" s="54"/>
    </row>
    <row r="20" s="33" customFormat="1" ht="20" customHeight="1" spans="1:15">
      <c r="A20" s="34"/>
      <c r="B20" s="34"/>
      <c r="C20" s="34" t="s">
        <v>42</v>
      </c>
      <c r="D20" s="46" t="s">
        <v>43</v>
      </c>
      <c r="E20" s="46"/>
      <c r="F20" s="46"/>
      <c r="G20" s="52" t="s">
        <v>44</v>
      </c>
      <c r="H20" s="52" t="s">
        <v>44</v>
      </c>
      <c r="I20" s="34">
        <v>5</v>
      </c>
      <c r="J20" s="34"/>
      <c r="K20" s="34">
        <v>5</v>
      </c>
      <c r="L20" s="34"/>
      <c r="M20" s="34"/>
      <c r="N20" s="34"/>
      <c r="O20" s="58"/>
    </row>
    <row r="21" s="33" customFormat="1" ht="20" customHeight="1" spans="1:15">
      <c r="A21" s="34"/>
      <c r="B21" s="34"/>
      <c r="C21" s="34"/>
      <c r="D21" s="46" t="s">
        <v>45</v>
      </c>
      <c r="E21" s="46"/>
      <c r="F21" s="46"/>
      <c r="G21" s="52" t="s">
        <v>46</v>
      </c>
      <c r="H21" s="47" t="s">
        <v>47</v>
      </c>
      <c r="I21" s="34">
        <v>1</v>
      </c>
      <c r="J21" s="34"/>
      <c r="K21" s="34">
        <v>0.62</v>
      </c>
      <c r="L21" s="34"/>
      <c r="M21" s="34" t="s">
        <v>48</v>
      </c>
      <c r="N21" s="34"/>
      <c r="O21" s="54"/>
    </row>
    <row r="22" s="33" customFormat="1" ht="20" customHeight="1" spans="1:15">
      <c r="A22" s="34"/>
      <c r="B22" s="34" t="s">
        <v>49</v>
      </c>
      <c r="C22" s="34" t="s">
        <v>50</v>
      </c>
      <c r="D22" s="46" t="s">
        <v>51</v>
      </c>
      <c r="E22" s="46"/>
      <c r="F22" s="46"/>
      <c r="G22" s="47" t="s">
        <v>52</v>
      </c>
      <c r="H22" s="48">
        <v>1</v>
      </c>
      <c r="I22" s="34">
        <v>15</v>
      </c>
      <c r="J22" s="34"/>
      <c r="K22" s="34">
        <v>15</v>
      </c>
      <c r="L22" s="34"/>
      <c r="M22" s="34"/>
      <c r="N22" s="34"/>
      <c r="O22" s="54"/>
    </row>
    <row r="23" s="33" customFormat="1" ht="20" customHeight="1" spans="1:15">
      <c r="A23" s="34"/>
      <c r="B23" s="34"/>
      <c r="C23" s="34" t="s">
        <v>53</v>
      </c>
      <c r="D23" s="46" t="s">
        <v>54</v>
      </c>
      <c r="E23" s="46"/>
      <c r="F23" s="46"/>
      <c r="G23" s="47" t="s">
        <v>55</v>
      </c>
      <c r="H23" s="47" t="s">
        <v>55</v>
      </c>
      <c r="I23" s="34">
        <v>10</v>
      </c>
      <c r="J23" s="34"/>
      <c r="K23" s="34">
        <v>10</v>
      </c>
      <c r="L23" s="34"/>
      <c r="M23" s="34"/>
      <c r="N23" s="34"/>
      <c r="O23" s="54"/>
    </row>
    <row r="24" s="33" customFormat="1" ht="29.95" customHeight="1" spans="1:15">
      <c r="A24" s="34"/>
      <c r="B24" s="34"/>
      <c r="C24" s="34"/>
      <c r="D24" s="46" t="s">
        <v>56</v>
      </c>
      <c r="E24" s="46"/>
      <c r="F24" s="46"/>
      <c r="G24" s="47" t="s">
        <v>57</v>
      </c>
      <c r="H24" s="48">
        <v>1</v>
      </c>
      <c r="I24" s="34">
        <v>10</v>
      </c>
      <c r="J24" s="34"/>
      <c r="K24" s="34">
        <v>10</v>
      </c>
      <c r="L24" s="34"/>
      <c r="M24" s="34"/>
      <c r="N24" s="34"/>
      <c r="O24" s="54"/>
    </row>
    <row r="25" s="33" customFormat="1" ht="20" customHeight="1" spans="1:15">
      <c r="A25" s="34"/>
      <c r="B25" s="34" t="s">
        <v>58</v>
      </c>
      <c r="C25" s="34" t="s">
        <v>59</v>
      </c>
      <c r="D25" s="46" t="s">
        <v>60</v>
      </c>
      <c r="E25" s="46"/>
      <c r="F25" s="46"/>
      <c r="G25" s="47" t="s">
        <v>61</v>
      </c>
      <c r="H25" s="48">
        <v>0.95</v>
      </c>
      <c r="I25" s="34">
        <v>14</v>
      </c>
      <c r="J25" s="34"/>
      <c r="K25" s="34">
        <v>14</v>
      </c>
      <c r="L25" s="34"/>
      <c r="M25" s="34"/>
      <c r="N25" s="34"/>
      <c r="O25" s="54"/>
    </row>
    <row r="26" s="33" customFormat="1" ht="20" customHeight="1" spans="1:15">
      <c r="A26" s="53" t="s">
        <v>62</v>
      </c>
      <c r="B26" s="53"/>
      <c r="C26" s="53"/>
      <c r="D26" s="53"/>
      <c r="E26" s="53"/>
      <c r="F26" s="53"/>
      <c r="G26" s="53"/>
      <c r="H26" s="53"/>
      <c r="I26" s="53">
        <f>I14+I15+I16+I17+I18+I19+I20+I21+I22+I23+I24+I25+J6</f>
        <v>100</v>
      </c>
      <c r="J26" s="53"/>
      <c r="K26" s="59">
        <f>K14+K15+K16+K17+K18+K19+K20+K21+K22+K23+K24+K25+N6</f>
        <v>95.7866666666667</v>
      </c>
      <c r="L26" s="59"/>
      <c r="M26" s="44"/>
      <c r="N26" s="44"/>
      <c r="O26" s="54"/>
    </row>
    <row r="27" s="33" customFormat="1" ht="20" customHeight="1" spans="15:15">
      <c r="O27" s="57"/>
    </row>
    <row r="28" spans="15:15">
      <c r="O28" s="30"/>
    </row>
  </sheetData>
  <mergeCells count="108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1"/>
    <mergeCell ref="B22:B24"/>
    <mergeCell ref="C12:C13"/>
    <mergeCell ref="C15:C17"/>
    <mergeCell ref="C18:C19"/>
    <mergeCell ref="C20:C21"/>
    <mergeCell ref="C23:C24"/>
    <mergeCell ref="G12:G13"/>
    <mergeCell ref="H12:H13"/>
    <mergeCell ref="O6:O9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D22" sqref="D22:F22"/>
    </sheetView>
  </sheetViews>
  <sheetFormatPr defaultColWidth="9" defaultRowHeight="13.5"/>
  <cols>
    <col min="1" max="1" width="8.33333333333333" style="1" customWidth="1"/>
    <col min="2" max="2" width="12.8916666666667" style="1" customWidth="1"/>
    <col min="3" max="3" width="12.7833333333333" style="1" customWidth="1"/>
    <col min="4" max="4" width="7.44166666666667" style="1" customWidth="1"/>
    <col min="5" max="5" width="10.8916666666667" style="1" customWidth="1"/>
    <col min="6" max="6" width="5.89166666666667" style="1" customWidth="1"/>
    <col min="7" max="8" width="15.891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6"/>
    </row>
    <row r="3" s="1" customFormat="1" ht="23.6" customHeight="1" spans="1:15">
      <c r="A3" s="4" t="s">
        <v>2</v>
      </c>
      <c r="B3" s="4"/>
      <c r="C3" s="4" t="s">
        <v>63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7"/>
    </row>
    <row r="4" s="1" customFormat="1" ht="23.6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7"/>
    </row>
    <row r="5" s="1" customFormat="1" ht="23.6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7"/>
    </row>
    <row r="6" s="1" customFormat="1" ht="15.9" customHeight="1" spans="1:15">
      <c r="A6" s="7"/>
      <c r="B6" s="8"/>
      <c r="C6" s="9" t="s">
        <v>14</v>
      </c>
      <c r="D6" s="9"/>
      <c r="E6" s="10">
        <v>48.7</v>
      </c>
      <c r="F6" s="10">
        <v>48.7</v>
      </c>
      <c r="G6" s="10"/>
      <c r="H6" s="10">
        <v>30.97</v>
      </c>
      <c r="I6" s="10"/>
      <c r="J6" s="4">
        <v>10</v>
      </c>
      <c r="K6" s="4"/>
      <c r="L6" s="28">
        <f>IFERROR(H6/F6,"")</f>
        <v>0.635934291581109</v>
      </c>
      <c r="M6" s="28"/>
      <c r="N6" s="4">
        <f>IFERROR(L6*J6,"")</f>
        <v>6.35934291581109</v>
      </c>
      <c r="O6" s="29"/>
    </row>
    <row r="7" s="1" customFormat="1" ht="15.9" customHeight="1" spans="1:15">
      <c r="A7" s="7"/>
      <c r="B7" s="8"/>
      <c r="C7" s="4" t="s">
        <v>15</v>
      </c>
      <c r="D7" s="4"/>
      <c r="E7" s="10">
        <v>48.7</v>
      </c>
      <c r="F7" s="10">
        <v>48.7</v>
      </c>
      <c r="G7" s="10"/>
      <c r="H7" s="10">
        <v>30.97</v>
      </c>
      <c r="I7" s="10"/>
      <c r="J7" s="4" t="s">
        <v>16</v>
      </c>
      <c r="K7" s="4"/>
      <c r="L7" s="28">
        <f>IFERROR(H7/F7,"")</f>
        <v>0.635934291581109</v>
      </c>
      <c r="M7" s="28"/>
      <c r="N7" s="4" t="s">
        <v>16</v>
      </c>
      <c r="O7" s="29"/>
    </row>
    <row r="8" s="1" customFormat="1" ht="15.9" customHeight="1" spans="1:15">
      <c r="A8" s="13"/>
      <c r="B8" s="14"/>
      <c r="C8" s="15" t="s">
        <v>17</v>
      </c>
      <c r="D8" s="15"/>
      <c r="E8" s="10"/>
      <c r="F8" s="10"/>
      <c r="G8" s="10"/>
      <c r="H8" s="10"/>
      <c r="I8" s="10"/>
      <c r="J8" s="4" t="s">
        <v>16</v>
      </c>
      <c r="K8" s="4"/>
      <c r="L8" s="28">
        <v>0</v>
      </c>
      <c r="M8" s="28"/>
      <c r="N8" s="4" t="s">
        <v>16</v>
      </c>
      <c r="O8" s="29"/>
    </row>
    <row r="9" s="1" customFormat="1" ht="15.9" customHeight="1" spans="1:15">
      <c r="A9" s="16"/>
      <c r="B9" s="16"/>
      <c r="C9" s="15" t="s">
        <v>18</v>
      </c>
      <c r="D9" s="15"/>
      <c r="E9" s="10"/>
      <c r="F9" s="10"/>
      <c r="G9" s="10"/>
      <c r="H9" s="10"/>
      <c r="I9" s="10"/>
      <c r="J9" s="4" t="s">
        <v>16</v>
      </c>
      <c r="K9" s="4"/>
      <c r="L9" s="28">
        <v>0</v>
      </c>
      <c r="M9" s="28"/>
      <c r="N9" s="4" t="s">
        <v>16</v>
      </c>
      <c r="O9" s="29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7"/>
    </row>
    <row r="11" s="1" customFormat="1" ht="61" customHeight="1" spans="1:15">
      <c r="A11" s="4"/>
      <c r="B11" s="17" t="s">
        <v>64</v>
      </c>
      <c r="C11" s="17"/>
      <c r="D11" s="17"/>
      <c r="E11" s="17"/>
      <c r="F11" s="17"/>
      <c r="G11" s="17"/>
      <c r="H11" s="17" t="s">
        <v>65</v>
      </c>
      <c r="I11" s="17"/>
      <c r="J11" s="17"/>
      <c r="K11" s="17"/>
      <c r="L11" s="17"/>
      <c r="M11" s="17"/>
      <c r="N11" s="17"/>
      <c r="O11" s="30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7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7"/>
    </row>
    <row r="14" s="1" customFormat="1" ht="15.9" customHeight="1" spans="1:15">
      <c r="A14" s="4"/>
      <c r="B14" s="4" t="s">
        <v>31</v>
      </c>
      <c r="C14" s="4" t="s">
        <v>32</v>
      </c>
      <c r="D14" s="19" t="s">
        <v>66</v>
      </c>
      <c r="E14" s="19"/>
      <c r="F14" s="19"/>
      <c r="G14" s="20" t="s">
        <v>67</v>
      </c>
      <c r="H14" s="20" t="s">
        <v>68</v>
      </c>
      <c r="I14" s="4">
        <v>1</v>
      </c>
      <c r="J14" s="4"/>
      <c r="K14" s="4">
        <v>0.87</v>
      </c>
      <c r="L14" s="4"/>
      <c r="M14" s="4" t="s">
        <v>69</v>
      </c>
      <c r="N14" s="4"/>
      <c r="O14" s="27"/>
    </row>
    <row r="15" s="1" customFormat="1" ht="15.9" customHeight="1" spans="1:15">
      <c r="A15" s="4"/>
      <c r="B15" s="4"/>
      <c r="C15" s="4" t="s">
        <v>35</v>
      </c>
      <c r="D15" s="19" t="s">
        <v>70</v>
      </c>
      <c r="E15" s="19"/>
      <c r="F15" s="19"/>
      <c r="G15" s="22" t="s">
        <v>71</v>
      </c>
      <c r="H15" s="22">
        <v>0.98</v>
      </c>
      <c r="I15" s="4">
        <v>10</v>
      </c>
      <c r="J15" s="4"/>
      <c r="K15" s="4">
        <v>10</v>
      </c>
      <c r="L15" s="4"/>
      <c r="M15" s="4"/>
      <c r="N15" s="4"/>
      <c r="O15" s="27"/>
    </row>
    <row r="16" s="1" customFormat="1" ht="15.9" customHeight="1" spans="1:15">
      <c r="A16" s="4"/>
      <c r="B16" s="4"/>
      <c r="C16" s="4"/>
      <c r="D16" s="19" t="s">
        <v>36</v>
      </c>
      <c r="E16" s="19"/>
      <c r="F16" s="19"/>
      <c r="G16" s="22">
        <v>1</v>
      </c>
      <c r="H16" s="22">
        <v>1</v>
      </c>
      <c r="I16" s="4">
        <v>10</v>
      </c>
      <c r="J16" s="4"/>
      <c r="K16" s="4">
        <v>10</v>
      </c>
      <c r="L16" s="4"/>
      <c r="M16" s="4"/>
      <c r="N16" s="4"/>
      <c r="O16" s="27"/>
    </row>
    <row r="17" s="1" customFormat="1" ht="15.9" customHeight="1" spans="1:15">
      <c r="A17" s="4"/>
      <c r="B17" s="4"/>
      <c r="C17" s="4"/>
      <c r="D17" s="19" t="s">
        <v>37</v>
      </c>
      <c r="E17" s="19"/>
      <c r="F17" s="19"/>
      <c r="G17" s="22">
        <v>1</v>
      </c>
      <c r="H17" s="22">
        <v>1</v>
      </c>
      <c r="I17" s="4">
        <v>5</v>
      </c>
      <c r="J17" s="4"/>
      <c r="K17" s="4">
        <f>IFERROR(H17/G17*I17,"")</f>
        <v>5</v>
      </c>
      <c r="L17" s="4"/>
      <c r="M17" s="4"/>
      <c r="N17" s="4"/>
      <c r="O17" s="27"/>
    </row>
    <row r="18" s="1" customFormat="1" ht="15.9" customHeight="1" spans="1:15">
      <c r="A18" s="4"/>
      <c r="B18" s="4"/>
      <c r="C18" s="4" t="s">
        <v>39</v>
      </c>
      <c r="D18" s="19" t="s">
        <v>40</v>
      </c>
      <c r="E18" s="19"/>
      <c r="F18" s="19"/>
      <c r="G18" s="24">
        <v>43831</v>
      </c>
      <c r="H18" s="24">
        <v>43831</v>
      </c>
      <c r="I18" s="4">
        <v>10</v>
      </c>
      <c r="J18" s="4"/>
      <c r="K18" s="4">
        <v>10</v>
      </c>
      <c r="L18" s="4"/>
      <c r="M18" s="4"/>
      <c r="N18" s="4"/>
      <c r="O18" s="27"/>
    </row>
    <row r="19" s="1" customFormat="1" ht="15.9" customHeight="1" spans="1:15">
      <c r="A19" s="4"/>
      <c r="B19" s="4"/>
      <c r="C19" s="4"/>
      <c r="D19" s="19" t="s">
        <v>41</v>
      </c>
      <c r="E19" s="19"/>
      <c r="F19" s="19"/>
      <c r="G19" s="24">
        <v>44196</v>
      </c>
      <c r="H19" s="24">
        <v>44196</v>
      </c>
      <c r="I19" s="4">
        <v>7</v>
      </c>
      <c r="J19" s="4"/>
      <c r="K19" s="4">
        <f>IFERROR(H19/G19*I19,"")</f>
        <v>7</v>
      </c>
      <c r="L19" s="4"/>
      <c r="M19" s="4"/>
      <c r="N19" s="4"/>
      <c r="O19" s="27"/>
    </row>
    <row r="20" s="1" customFormat="1" ht="15.9" customHeight="1" spans="1:15">
      <c r="A20" s="4"/>
      <c r="B20" s="4"/>
      <c r="C20" s="4" t="s">
        <v>42</v>
      </c>
      <c r="D20" s="19" t="s">
        <v>63</v>
      </c>
      <c r="E20" s="19"/>
      <c r="F20" s="19"/>
      <c r="G20" s="20" t="s">
        <v>72</v>
      </c>
      <c r="H20" s="20" t="s">
        <v>73</v>
      </c>
      <c r="I20" s="4">
        <v>1</v>
      </c>
      <c r="J20" s="4"/>
      <c r="K20" s="4">
        <v>0.64</v>
      </c>
      <c r="L20" s="4"/>
      <c r="M20" s="4" t="s">
        <v>69</v>
      </c>
      <c r="N20" s="4"/>
      <c r="O20" s="32"/>
    </row>
    <row r="21" s="1" customFormat="1" ht="15.9" customHeight="1" spans="1:15">
      <c r="A21" s="4"/>
      <c r="B21" s="4"/>
      <c r="C21" s="4"/>
      <c r="D21" s="19" t="s">
        <v>74</v>
      </c>
      <c r="E21" s="19"/>
      <c r="F21" s="19"/>
      <c r="G21" s="20" t="s">
        <v>75</v>
      </c>
      <c r="H21" s="20" t="s">
        <v>76</v>
      </c>
      <c r="I21" s="4">
        <v>1</v>
      </c>
      <c r="J21" s="4"/>
      <c r="K21" s="4">
        <v>0.73</v>
      </c>
      <c r="L21" s="4"/>
      <c r="M21" s="4" t="s">
        <v>69</v>
      </c>
      <c r="N21" s="4"/>
      <c r="O21" s="27"/>
    </row>
    <row r="22" s="1" customFormat="1" ht="25" customHeight="1" spans="1:15">
      <c r="A22" s="4"/>
      <c r="B22" s="4" t="s">
        <v>49</v>
      </c>
      <c r="C22" s="4" t="s">
        <v>50</v>
      </c>
      <c r="D22" s="19" t="s">
        <v>77</v>
      </c>
      <c r="E22" s="19"/>
      <c r="F22" s="19"/>
      <c r="G22" s="20" t="s">
        <v>52</v>
      </c>
      <c r="H22" s="22">
        <v>0.9</v>
      </c>
      <c r="I22" s="4">
        <v>10</v>
      </c>
      <c r="J22" s="4"/>
      <c r="K22" s="4">
        <v>9</v>
      </c>
      <c r="L22" s="4"/>
      <c r="M22" s="4"/>
      <c r="N22" s="4"/>
      <c r="O22" s="27"/>
    </row>
    <row r="23" s="1" customFormat="1" ht="25" customHeight="1" spans="1:15">
      <c r="A23" s="4"/>
      <c r="B23" s="4"/>
      <c r="C23" s="4"/>
      <c r="D23" s="19" t="s">
        <v>78</v>
      </c>
      <c r="E23" s="19"/>
      <c r="F23" s="19"/>
      <c r="G23" s="20" t="s">
        <v>79</v>
      </c>
      <c r="H23" s="22">
        <v>0.9</v>
      </c>
      <c r="I23" s="4">
        <v>10</v>
      </c>
      <c r="J23" s="4"/>
      <c r="K23" s="4">
        <v>9</v>
      </c>
      <c r="L23" s="4"/>
      <c r="M23" s="4"/>
      <c r="N23" s="4"/>
      <c r="O23" s="27"/>
    </row>
    <row r="24" s="1" customFormat="1" ht="33" customHeight="1" spans="1:15">
      <c r="A24" s="4"/>
      <c r="B24" s="4"/>
      <c r="C24" s="4" t="s">
        <v>53</v>
      </c>
      <c r="D24" s="19" t="s">
        <v>56</v>
      </c>
      <c r="E24" s="19"/>
      <c r="F24" s="19"/>
      <c r="G24" s="20" t="s">
        <v>57</v>
      </c>
      <c r="H24" s="22">
        <v>1</v>
      </c>
      <c r="I24" s="4">
        <v>5</v>
      </c>
      <c r="J24" s="4"/>
      <c r="K24" s="4">
        <v>5</v>
      </c>
      <c r="L24" s="4"/>
      <c r="M24" s="4"/>
      <c r="N24" s="4"/>
      <c r="O24" s="27"/>
    </row>
    <row r="25" s="1" customFormat="1" ht="28" customHeight="1" spans="1:15">
      <c r="A25" s="4"/>
      <c r="B25" s="4"/>
      <c r="C25" s="4"/>
      <c r="D25" s="19" t="s">
        <v>54</v>
      </c>
      <c r="E25" s="19"/>
      <c r="F25" s="19"/>
      <c r="G25" s="20" t="s">
        <v>55</v>
      </c>
      <c r="H25" s="20" t="s">
        <v>55</v>
      </c>
      <c r="I25" s="4">
        <v>10</v>
      </c>
      <c r="J25" s="4"/>
      <c r="K25" s="4">
        <v>10</v>
      </c>
      <c r="L25" s="4"/>
      <c r="M25" s="4"/>
      <c r="N25" s="4"/>
      <c r="O25" s="27"/>
    </row>
    <row r="26" s="1" customFormat="1" ht="33" customHeight="1" spans="1:15">
      <c r="A26" s="4"/>
      <c r="B26" s="4" t="s">
        <v>58</v>
      </c>
      <c r="C26" s="4" t="s">
        <v>59</v>
      </c>
      <c r="D26" s="19" t="s">
        <v>60</v>
      </c>
      <c r="E26" s="19"/>
      <c r="F26" s="19"/>
      <c r="G26" s="20" t="s">
        <v>80</v>
      </c>
      <c r="H26" s="22">
        <v>0.94</v>
      </c>
      <c r="I26" s="4">
        <v>10</v>
      </c>
      <c r="J26" s="4"/>
      <c r="K26" s="4">
        <v>10</v>
      </c>
      <c r="L26" s="4"/>
      <c r="M26" s="4"/>
      <c r="N26" s="4"/>
      <c r="O26" s="27"/>
    </row>
    <row r="27" s="1" customFormat="1" ht="15.9" customHeight="1" spans="1:15">
      <c r="A27" s="25" t="s">
        <v>62</v>
      </c>
      <c r="B27" s="25"/>
      <c r="C27" s="25"/>
      <c r="D27" s="25"/>
      <c r="E27" s="25"/>
      <c r="F27" s="25"/>
      <c r="G27" s="25"/>
      <c r="H27" s="25"/>
      <c r="I27" s="25">
        <f>SUM(I14:J26)+J6</f>
        <v>100</v>
      </c>
      <c r="J27" s="25"/>
      <c r="K27" s="4">
        <v>93.6</v>
      </c>
      <c r="L27" s="4"/>
      <c r="M27" s="16"/>
      <c r="N27" s="16"/>
      <c r="O27" s="27"/>
    </row>
    <row r="28" s="1" customFormat="1" spans="15:15">
      <c r="O28" s="30"/>
    </row>
    <row r="29" s="1" customFormat="1" spans="15:15">
      <c r="O29" s="30"/>
    </row>
  </sheetData>
  <mergeCells count="11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1"/>
    <mergeCell ref="B22:B25"/>
    <mergeCell ref="C12:C13"/>
    <mergeCell ref="C15:C17"/>
    <mergeCell ref="C18:C19"/>
    <mergeCell ref="C20:C21"/>
    <mergeCell ref="C22:C23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D20" sqref="D20:F20"/>
    </sheetView>
  </sheetViews>
  <sheetFormatPr defaultColWidth="9" defaultRowHeight="13.5"/>
  <cols>
    <col min="1" max="2" width="7.33333333333333" style="1" customWidth="1"/>
    <col min="3" max="3" width="17.7833333333333" style="1" customWidth="1"/>
    <col min="4" max="4" width="7.44166666666667" style="1" customWidth="1"/>
    <col min="5" max="5" width="11.6583333333333" style="1" customWidth="1"/>
    <col min="6" max="6" width="9.55" style="1" customWidth="1"/>
    <col min="7" max="7" width="15.55" style="1" customWidth="1"/>
    <col min="8" max="8" width="15.891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6"/>
    </row>
    <row r="3" s="1" customFormat="1" ht="19.1" customHeight="1" spans="1:15">
      <c r="A3" s="4" t="s">
        <v>2</v>
      </c>
      <c r="B3" s="4"/>
      <c r="C3" s="4" t="s">
        <v>81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7"/>
    </row>
    <row r="4" s="1" customFormat="1" ht="19.1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7"/>
    </row>
    <row r="5" s="1" customFormat="1" ht="19.1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7"/>
    </row>
    <row r="6" s="1" customFormat="1" ht="19.1" customHeight="1" spans="1:15">
      <c r="A6" s="7"/>
      <c r="B6" s="8"/>
      <c r="C6" s="9" t="s">
        <v>14</v>
      </c>
      <c r="D6" s="9"/>
      <c r="E6" s="10">
        <v>1.16</v>
      </c>
      <c r="F6" s="10">
        <v>1.16</v>
      </c>
      <c r="G6" s="10"/>
      <c r="H6" s="10">
        <v>0.034</v>
      </c>
      <c r="I6" s="10"/>
      <c r="J6" s="4">
        <v>10</v>
      </c>
      <c r="K6" s="4"/>
      <c r="L6" s="28">
        <f>IFERROR(H6/F6,"")</f>
        <v>0.0293103448275862</v>
      </c>
      <c r="M6" s="28"/>
      <c r="N6" s="4">
        <f>IFERROR(L6*J6,"")</f>
        <v>0.293103448275862</v>
      </c>
      <c r="O6" s="29"/>
    </row>
    <row r="7" s="1" customFormat="1" ht="19.1" customHeight="1" spans="1:15">
      <c r="A7" s="7"/>
      <c r="B7" s="8"/>
      <c r="C7" s="4" t="s">
        <v>15</v>
      </c>
      <c r="D7" s="4"/>
      <c r="E7" s="10">
        <v>1.16</v>
      </c>
      <c r="F7" s="10">
        <v>1.16</v>
      </c>
      <c r="G7" s="10"/>
      <c r="H7" s="10">
        <v>0.034</v>
      </c>
      <c r="I7" s="10"/>
      <c r="J7" s="4" t="s">
        <v>16</v>
      </c>
      <c r="K7" s="4"/>
      <c r="L7" s="28">
        <f>IFERROR(H7/F7,"")</f>
        <v>0.0293103448275862</v>
      </c>
      <c r="M7" s="28"/>
      <c r="N7" s="4" t="s">
        <v>16</v>
      </c>
      <c r="O7" s="29"/>
    </row>
    <row r="8" s="1" customFormat="1" ht="19.1" customHeight="1" spans="1:15">
      <c r="A8" s="13"/>
      <c r="B8" s="14"/>
      <c r="C8" s="15" t="s">
        <v>17</v>
      </c>
      <c r="D8" s="15"/>
      <c r="E8" s="10"/>
      <c r="F8" s="10"/>
      <c r="G8" s="10"/>
      <c r="H8" s="10"/>
      <c r="I8" s="10"/>
      <c r="J8" s="4"/>
      <c r="K8" s="4"/>
      <c r="L8" s="28"/>
      <c r="M8" s="28"/>
      <c r="N8" s="4" t="s">
        <v>16</v>
      </c>
      <c r="O8" s="29"/>
    </row>
    <row r="9" s="1" customFormat="1" ht="19.1" customHeight="1" spans="1:15">
      <c r="A9" s="16"/>
      <c r="B9" s="16"/>
      <c r="C9" s="15" t="s">
        <v>18</v>
      </c>
      <c r="D9" s="15"/>
      <c r="E9" s="10"/>
      <c r="F9" s="10"/>
      <c r="G9" s="10"/>
      <c r="H9" s="10"/>
      <c r="I9" s="10"/>
      <c r="J9" s="4"/>
      <c r="K9" s="4"/>
      <c r="L9" s="28"/>
      <c r="M9" s="28"/>
      <c r="N9" s="4" t="s">
        <v>16</v>
      </c>
      <c r="O9" s="29"/>
    </row>
    <row r="10" s="1" customFormat="1" ht="19.1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7"/>
    </row>
    <row r="11" s="1" customFormat="1" ht="43" customHeight="1" spans="1:15">
      <c r="A11" s="4"/>
      <c r="B11" s="17" t="s">
        <v>82</v>
      </c>
      <c r="C11" s="17"/>
      <c r="D11" s="17"/>
      <c r="E11" s="17"/>
      <c r="F11" s="17"/>
      <c r="G11" s="17"/>
      <c r="H11" s="17" t="s">
        <v>83</v>
      </c>
      <c r="I11" s="17"/>
      <c r="J11" s="17"/>
      <c r="K11" s="17"/>
      <c r="L11" s="17"/>
      <c r="M11" s="17"/>
      <c r="N11" s="17"/>
      <c r="O11" s="30"/>
    </row>
    <row r="12" s="1" customFormat="1" ht="19.1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7"/>
    </row>
    <row r="13" s="1" customFormat="1" ht="19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7"/>
    </row>
    <row r="14" s="1" customFormat="1" ht="19.1" customHeight="1" spans="1:15">
      <c r="A14" s="4"/>
      <c r="B14" s="18" t="s">
        <v>31</v>
      </c>
      <c r="C14" s="18" t="s">
        <v>32</v>
      </c>
      <c r="D14" s="19" t="s">
        <v>84</v>
      </c>
      <c r="E14" s="19"/>
      <c r="F14" s="19"/>
      <c r="G14" s="4" t="s">
        <v>85</v>
      </c>
      <c r="H14" s="4" t="s">
        <v>86</v>
      </c>
      <c r="I14" s="4">
        <v>5</v>
      </c>
      <c r="J14" s="4"/>
      <c r="K14" s="4">
        <v>5</v>
      </c>
      <c r="L14" s="4"/>
      <c r="M14" s="4"/>
      <c r="N14" s="4"/>
      <c r="O14" s="27"/>
    </row>
    <row r="15" s="1" customFormat="1" ht="19.1" customHeight="1" spans="1:15">
      <c r="A15" s="4"/>
      <c r="B15" s="21"/>
      <c r="C15" s="23"/>
      <c r="D15" s="19" t="s">
        <v>87</v>
      </c>
      <c r="E15" s="19"/>
      <c r="F15" s="19"/>
      <c r="G15" s="20" t="s">
        <v>88</v>
      </c>
      <c r="H15" s="20" t="s">
        <v>89</v>
      </c>
      <c r="I15" s="4">
        <v>5</v>
      </c>
      <c r="J15" s="4"/>
      <c r="K15" s="4">
        <v>5</v>
      </c>
      <c r="L15" s="4"/>
      <c r="M15" s="4"/>
      <c r="N15" s="4"/>
      <c r="O15" s="27"/>
    </row>
    <row r="16" s="1" customFormat="1" ht="19.1" customHeight="1" spans="1:15">
      <c r="A16" s="4"/>
      <c r="B16" s="21"/>
      <c r="C16" s="4" t="s">
        <v>35</v>
      </c>
      <c r="D16" s="19" t="s">
        <v>37</v>
      </c>
      <c r="E16" s="19"/>
      <c r="F16" s="19"/>
      <c r="G16" s="22">
        <v>1</v>
      </c>
      <c r="H16" s="22">
        <v>1</v>
      </c>
      <c r="I16" s="4">
        <v>2.5</v>
      </c>
      <c r="J16" s="4"/>
      <c r="K16" s="4">
        <v>2.5</v>
      </c>
      <c r="L16" s="4"/>
      <c r="M16" s="4"/>
      <c r="N16" s="4"/>
      <c r="O16" s="27"/>
    </row>
    <row r="17" s="1" customFormat="1" ht="19.1" customHeight="1" spans="1:15">
      <c r="A17" s="4"/>
      <c r="B17" s="21"/>
      <c r="C17" s="4"/>
      <c r="D17" s="19" t="s">
        <v>36</v>
      </c>
      <c r="E17" s="19"/>
      <c r="F17" s="19"/>
      <c r="G17" s="22">
        <v>1</v>
      </c>
      <c r="H17" s="22">
        <v>1</v>
      </c>
      <c r="I17" s="4">
        <v>2.5</v>
      </c>
      <c r="J17" s="4"/>
      <c r="K17" s="4">
        <v>2.5</v>
      </c>
      <c r="L17" s="4"/>
      <c r="M17" s="4"/>
      <c r="N17" s="4"/>
      <c r="O17" s="27"/>
    </row>
    <row r="18" s="1" customFormat="1" ht="19.1" customHeight="1" spans="1:15">
      <c r="A18" s="4"/>
      <c r="B18" s="21"/>
      <c r="C18" s="4"/>
      <c r="D18" s="19" t="s">
        <v>90</v>
      </c>
      <c r="E18" s="19"/>
      <c r="F18" s="19"/>
      <c r="G18" s="22">
        <v>1</v>
      </c>
      <c r="H18" s="22">
        <v>1</v>
      </c>
      <c r="I18" s="4">
        <v>5</v>
      </c>
      <c r="J18" s="4"/>
      <c r="K18" s="4">
        <v>5</v>
      </c>
      <c r="L18" s="4"/>
      <c r="M18" s="4"/>
      <c r="N18" s="4"/>
      <c r="O18" s="27"/>
    </row>
    <row r="19" s="1" customFormat="1" ht="19.1" customHeight="1" spans="1:15">
      <c r="A19" s="4"/>
      <c r="B19" s="21"/>
      <c r="C19" s="4"/>
      <c r="D19" s="19" t="s">
        <v>91</v>
      </c>
      <c r="E19" s="19"/>
      <c r="F19" s="19"/>
      <c r="G19" s="22" t="s">
        <v>61</v>
      </c>
      <c r="H19" s="22">
        <v>0.9</v>
      </c>
      <c r="I19" s="4">
        <v>5</v>
      </c>
      <c r="J19" s="4"/>
      <c r="K19" s="4">
        <v>5</v>
      </c>
      <c r="L19" s="4"/>
      <c r="M19" s="4"/>
      <c r="N19" s="4"/>
      <c r="O19" s="27"/>
    </row>
    <row r="20" s="1" customFormat="1" ht="19.1" customHeight="1" spans="1:15">
      <c r="A20" s="4"/>
      <c r="B20" s="21"/>
      <c r="C20" s="4" t="s">
        <v>39</v>
      </c>
      <c r="D20" s="19" t="s">
        <v>40</v>
      </c>
      <c r="E20" s="19"/>
      <c r="F20" s="19"/>
      <c r="G20" s="24">
        <v>43831</v>
      </c>
      <c r="H20" s="24">
        <v>43831</v>
      </c>
      <c r="I20" s="4">
        <v>5</v>
      </c>
      <c r="J20" s="4"/>
      <c r="K20" s="4">
        <v>5</v>
      </c>
      <c r="L20" s="4"/>
      <c r="M20" s="4"/>
      <c r="N20" s="4"/>
      <c r="O20" s="27"/>
    </row>
    <row r="21" s="1" customFormat="1" ht="19.1" customHeight="1" spans="1:15">
      <c r="A21" s="4"/>
      <c r="B21" s="21"/>
      <c r="C21" s="4"/>
      <c r="D21" s="19" t="s">
        <v>41</v>
      </c>
      <c r="E21" s="19"/>
      <c r="F21" s="19"/>
      <c r="G21" s="24">
        <v>44196</v>
      </c>
      <c r="H21" s="24">
        <v>44196</v>
      </c>
      <c r="I21" s="4">
        <v>5</v>
      </c>
      <c r="J21" s="4"/>
      <c r="K21" s="4">
        <v>5</v>
      </c>
      <c r="L21" s="4"/>
      <c r="M21" s="4"/>
      <c r="N21" s="4"/>
      <c r="O21" s="27"/>
    </row>
    <row r="22" s="1" customFormat="1" ht="19.1" customHeight="1" spans="1:15">
      <c r="A22" s="4"/>
      <c r="B22" s="21"/>
      <c r="C22" s="4"/>
      <c r="D22" s="19" t="s">
        <v>92</v>
      </c>
      <c r="E22" s="19"/>
      <c r="F22" s="19"/>
      <c r="G22" s="22">
        <v>1</v>
      </c>
      <c r="H22" s="22">
        <v>1</v>
      </c>
      <c r="I22" s="4">
        <v>5</v>
      </c>
      <c r="J22" s="4"/>
      <c r="K22" s="4">
        <v>5</v>
      </c>
      <c r="L22" s="4"/>
      <c r="M22" s="4"/>
      <c r="N22" s="4"/>
      <c r="O22" s="27"/>
    </row>
    <row r="23" s="1" customFormat="1" ht="19.1" customHeight="1" spans="1:15">
      <c r="A23" s="4"/>
      <c r="B23" s="21"/>
      <c r="C23" s="4" t="s">
        <v>42</v>
      </c>
      <c r="D23" s="19" t="s">
        <v>93</v>
      </c>
      <c r="E23" s="19"/>
      <c r="F23" s="19"/>
      <c r="G23" s="20" t="s">
        <v>94</v>
      </c>
      <c r="H23" s="20" t="s">
        <v>95</v>
      </c>
      <c r="I23" s="4">
        <v>5</v>
      </c>
      <c r="J23" s="4"/>
      <c r="K23" s="4">
        <v>5</v>
      </c>
      <c r="L23" s="4"/>
      <c r="M23" s="4"/>
      <c r="N23" s="4"/>
      <c r="O23" s="31"/>
    </row>
    <row r="24" s="1" customFormat="1" ht="19.1" customHeight="1" spans="1:15">
      <c r="A24" s="4"/>
      <c r="B24" s="23"/>
      <c r="C24" s="4"/>
      <c r="D24" s="19" t="s">
        <v>96</v>
      </c>
      <c r="E24" s="19"/>
      <c r="F24" s="19"/>
      <c r="G24" s="20" t="s">
        <v>97</v>
      </c>
      <c r="H24" s="20" t="s">
        <v>75</v>
      </c>
      <c r="I24" s="4">
        <v>5</v>
      </c>
      <c r="J24" s="4"/>
      <c r="K24" s="4">
        <v>5</v>
      </c>
      <c r="L24" s="4"/>
      <c r="M24" s="4"/>
      <c r="N24" s="4"/>
      <c r="O24" s="27"/>
    </row>
    <row r="25" s="1" customFormat="1" ht="36" customHeight="1" spans="1:15">
      <c r="A25" s="4"/>
      <c r="B25" s="4" t="s">
        <v>49</v>
      </c>
      <c r="C25" s="4" t="s">
        <v>50</v>
      </c>
      <c r="D25" s="19" t="s">
        <v>98</v>
      </c>
      <c r="E25" s="19"/>
      <c r="F25" s="19"/>
      <c r="G25" s="20" t="s">
        <v>52</v>
      </c>
      <c r="H25" s="22">
        <v>1</v>
      </c>
      <c r="I25" s="4">
        <v>10</v>
      </c>
      <c r="J25" s="4"/>
      <c r="K25" s="4">
        <v>10</v>
      </c>
      <c r="L25" s="4"/>
      <c r="M25" s="4"/>
      <c r="N25" s="4"/>
      <c r="O25" s="27"/>
    </row>
    <row r="26" s="1" customFormat="1" ht="32.1" customHeight="1" spans="1:15">
      <c r="A26" s="4"/>
      <c r="B26" s="4"/>
      <c r="C26" s="4" t="s">
        <v>53</v>
      </c>
      <c r="D26" s="19" t="s">
        <v>56</v>
      </c>
      <c r="E26" s="19"/>
      <c r="F26" s="19"/>
      <c r="G26" s="20" t="s">
        <v>57</v>
      </c>
      <c r="H26" s="22">
        <v>1</v>
      </c>
      <c r="I26" s="4">
        <v>10</v>
      </c>
      <c r="J26" s="4"/>
      <c r="K26" s="4">
        <v>10</v>
      </c>
      <c r="L26" s="4"/>
      <c r="M26" s="4"/>
      <c r="N26" s="4"/>
      <c r="O26" s="27"/>
    </row>
    <row r="27" s="1" customFormat="1" ht="19.1" customHeight="1" spans="1:15">
      <c r="A27" s="4"/>
      <c r="B27" s="4"/>
      <c r="C27" s="4"/>
      <c r="D27" s="19" t="s">
        <v>54</v>
      </c>
      <c r="E27" s="19"/>
      <c r="F27" s="19"/>
      <c r="G27" s="20" t="s">
        <v>55</v>
      </c>
      <c r="H27" s="20" t="s">
        <v>55</v>
      </c>
      <c r="I27" s="4">
        <v>10</v>
      </c>
      <c r="J27" s="4"/>
      <c r="K27" s="4">
        <v>10</v>
      </c>
      <c r="L27" s="4"/>
      <c r="M27" s="4"/>
      <c r="N27" s="4"/>
      <c r="O27" s="27"/>
    </row>
    <row r="28" s="1" customFormat="1" ht="30" customHeight="1" spans="1:15">
      <c r="A28" s="4"/>
      <c r="B28" s="4" t="s">
        <v>58</v>
      </c>
      <c r="C28" s="4" t="s">
        <v>59</v>
      </c>
      <c r="D28" s="19" t="s">
        <v>99</v>
      </c>
      <c r="E28" s="19"/>
      <c r="F28" s="19"/>
      <c r="G28" s="20" t="s">
        <v>61</v>
      </c>
      <c r="H28" s="22">
        <v>0.9</v>
      </c>
      <c r="I28" s="4">
        <v>10</v>
      </c>
      <c r="J28" s="4"/>
      <c r="K28" s="4">
        <v>10</v>
      </c>
      <c r="L28" s="4"/>
      <c r="M28" s="4"/>
      <c r="N28" s="4"/>
      <c r="O28" s="27"/>
    </row>
    <row r="29" s="1" customFormat="1" ht="19.1" customHeight="1" spans="1:15">
      <c r="A29" s="25" t="s">
        <v>62</v>
      </c>
      <c r="B29" s="25"/>
      <c r="C29" s="25"/>
      <c r="D29" s="25"/>
      <c r="E29" s="25"/>
      <c r="F29" s="25"/>
      <c r="G29" s="25"/>
      <c r="H29" s="25"/>
      <c r="I29" s="25">
        <v>100</v>
      </c>
      <c r="J29" s="25"/>
      <c r="K29" s="4">
        <v>90.29</v>
      </c>
      <c r="L29" s="4"/>
      <c r="M29" s="16"/>
      <c r="N29" s="16"/>
      <c r="O29" s="27"/>
    </row>
    <row r="30" s="1" customFormat="1" spans="15:15">
      <c r="O30" s="30"/>
    </row>
    <row r="31" s="1" customFormat="1" spans="15:15">
      <c r="O31" s="30"/>
    </row>
  </sheetData>
  <mergeCells count="12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4"/>
    <mergeCell ref="B25:B27"/>
    <mergeCell ref="C12:C13"/>
    <mergeCell ref="C14:C15"/>
    <mergeCell ref="C16:C19"/>
    <mergeCell ref="C20:C22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G15" sqref="G15"/>
    </sheetView>
  </sheetViews>
  <sheetFormatPr defaultColWidth="9" defaultRowHeight="13.5"/>
  <cols>
    <col min="1" max="1" width="9.33333333333333" style="1" customWidth="1"/>
    <col min="2" max="2" width="11.55" style="1" customWidth="1"/>
    <col min="3" max="3" width="14.3333333333333" style="1" customWidth="1"/>
    <col min="4" max="4" width="7.44166666666667" style="1" customWidth="1"/>
    <col min="5" max="5" width="11.6583333333333" style="1" customWidth="1"/>
    <col min="6" max="6" width="5.89166666666667" style="1" customWidth="1"/>
    <col min="7" max="7" width="15.8916666666667" style="1" customWidth="1"/>
    <col min="8" max="8" width="16.783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6"/>
    </row>
    <row r="3" s="1" customFormat="1" ht="21.05" customHeight="1" spans="1:15">
      <c r="A3" s="4" t="s">
        <v>2</v>
      </c>
      <c r="B3" s="4"/>
      <c r="C3" s="4" t="s">
        <v>100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7"/>
    </row>
    <row r="4" s="1" customFormat="1" ht="21.0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7"/>
    </row>
    <row r="5" s="1" customFormat="1" ht="21.05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7"/>
    </row>
    <row r="6" s="1" customFormat="1" ht="21.05" customHeight="1" spans="1:15">
      <c r="A6" s="7"/>
      <c r="B6" s="8"/>
      <c r="C6" s="9" t="s">
        <v>14</v>
      </c>
      <c r="D6" s="9"/>
      <c r="E6" s="10">
        <v>40</v>
      </c>
      <c r="F6" s="11">
        <v>40</v>
      </c>
      <c r="G6" s="12"/>
      <c r="H6" s="10">
        <v>24.9</v>
      </c>
      <c r="I6" s="10"/>
      <c r="J6" s="4">
        <v>10</v>
      </c>
      <c r="K6" s="4"/>
      <c r="L6" s="28">
        <f>IFERROR(H6/F6,"")</f>
        <v>0.6225</v>
      </c>
      <c r="M6" s="28"/>
      <c r="N6" s="4">
        <f>IFERROR(L6*J6,"")</f>
        <v>6.225</v>
      </c>
      <c r="O6" s="29"/>
    </row>
    <row r="7" s="1" customFormat="1" ht="21.05" customHeight="1" spans="1:15">
      <c r="A7" s="7"/>
      <c r="B7" s="8"/>
      <c r="C7" s="4" t="s">
        <v>15</v>
      </c>
      <c r="D7" s="4"/>
      <c r="E7" s="10">
        <v>40</v>
      </c>
      <c r="F7" s="11">
        <v>40</v>
      </c>
      <c r="G7" s="12"/>
      <c r="H7" s="10">
        <v>24.9</v>
      </c>
      <c r="I7" s="10"/>
      <c r="J7" s="4" t="s">
        <v>16</v>
      </c>
      <c r="K7" s="4"/>
      <c r="L7" s="28">
        <f>IFERROR(H7/F7,"")</f>
        <v>0.6225</v>
      </c>
      <c r="M7" s="28"/>
      <c r="N7" s="4" t="s">
        <v>16</v>
      </c>
      <c r="O7" s="29"/>
    </row>
    <row r="8" s="1" customFormat="1" ht="21.05" customHeight="1" spans="1:15">
      <c r="A8" s="13"/>
      <c r="B8" s="14"/>
      <c r="C8" s="15" t="s">
        <v>17</v>
      </c>
      <c r="D8" s="15"/>
      <c r="E8" s="10"/>
      <c r="F8" s="10"/>
      <c r="G8" s="10"/>
      <c r="H8" s="10"/>
      <c r="I8" s="10"/>
      <c r="J8" s="4" t="s">
        <v>16</v>
      </c>
      <c r="K8" s="4"/>
      <c r="L8" s="28"/>
      <c r="M8" s="28"/>
      <c r="N8" s="4" t="s">
        <v>16</v>
      </c>
      <c r="O8" s="29"/>
    </row>
    <row r="9" s="1" customFormat="1" ht="21.05" customHeight="1" spans="1:15">
      <c r="A9" s="16"/>
      <c r="B9" s="16"/>
      <c r="C9" s="15" t="s">
        <v>18</v>
      </c>
      <c r="D9" s="15"/>
      <c r="E9" s="10"/>
      <c r="F9" s="10"/>
      <c r="G9" s="10"/>
      <c r="H9" s="10"/>
      <c r="I9" s="10"/>
      <c r="J9" s="4" t="s">
        <v>16</v>
      </c>
      <c r="K9" s="4"/>
      <c r="L9" s="28"/>
      <c r="M9" s="28"/>
      <c r="N9" s="4" t="s">
        <v>16</v>
      </c>
      <c r="O9" s="29"/>
    </row>
    <row r="10" s="1" customFormat="1" ht="21.05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7"/>
    </row>
    <row r="11" s="1" customFormat="1" ht="54" customHeight="1" spans="1:15">
      <c r="A11" s="4"/>
      <c r="B11" s="17" t="s">
        <v>101</v>
      </c>
      <c r="C11" s="17"/>
      <c r="D11" s="17"/>
      <c r="E11" s="17"/>
      <c r="F11" s="17"/>
      <c r="G11" s="17"/>
      <c r="H11" s="17" t="s">
        <v>102</v>
      </c>
      <c r="I11" s="17"/>
      <c r="J11" s="17"/>
      <c r="K11" s="17"/>
      <c r="L11" s="17"/>
      <c r="M11" s="17"/>
      <c r="N11" s="17"/>
      <c r="O11" s="30"/>
    </row>
    <row r="12" s="1" customFormat="1" ht="21.0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7"/>
    </row>
    <row r="13" s="1" customFormat="1" ht="21.05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7"/>
    </row>
    <row r="14" s="1" customFormat="1" ht="21.05" customHeight="1" spans="1:15">
      <c r="A14" s="4"/>
      <c r="B14" s="18" t="s">
        <v>31</v>
      </c>
      <c r="C14" s="18" t="s">
        <v>32</v>
      </c>
      <c r="D14" s="19" t="s">
        <v>103</v>
      </c>
      <c r="E14" s="19"/>
      <c r="F14" s="19"/>
      <c r="G14" s="20" t="s">
        <v>104</v>
      </c>
      <c r="H14" s="20" t="s">
        <v>105</v>
      </c>
      <c r="I14" s="4">
        <v>5</v>
      </c>
      <c r="J14" s="4"/>
      <c r="K14" s="4">
        <v>5</v>
      </c>
      <c r="L14" s="4"/>
      <c r="M14" s="4"/>
      <c r="N14" s="4"/>
      <c r="O14" s="27"/>
    </row>
    <row r="15" s="1" customFormat="1" ht="21.05" customHeight="1" spans="1:15">
      <c r="A15" s="4"/>
      <c r="B15" s="21"/>
      <c r="C15" s="21"/>
      <c r="D15" s="19" t="s">
        <v>106</v>
      </c>
      <c r="E15" s="19"/>
      <c r="F15" s="19"/>
      <c r="G15" s="22" t="s">
        <v>107</v>
      </c>
      <c r="H15" s="20" t="s">
        <v>108</v>
      </c>
      <c r="I15" s="4">
        <v>5</v>
      </c>
      <c r="J15" s="4"/>
      <c r="K15" s="4">
        <v>5</v>
      </c>
      <c r="L15" s="4"/>
      <c r="M15" s="4"/>
      <c r="N15" s="4"/>
      <c r="O15" s="27"/>
    </row>
    <row r="16" s="1" customFormat="1" ht="21.05" customHeight="1" spans="1:15">
      <c r="A16" s="4"/>
      <c r="B16" s="21"/>
      <c r="C16" s="23"/>
      <c r="D16" s="19" t="s">
        <v>109</v>
      </c>
      <c r="E16" s="19"/>
      <c r="F16" s="19"/>
      <c r="G16" s="22" t="s">
        <v>110</v>
      </c>
      <c r="H16" s="20" t="s">
        <v>111</v>
      </c>
      <c r="I16" s="4">
        <v>4</v>
      </c>
      <c r="J16" s="4"/>
      <c r="K16" s="4">
        <v>4</v>
      </c>
      <c r="L16" s="4"/>
      <c r="M16" s="4"/>
      <c r="N16" s="4"/>
      <c r="O16" s="27"/>
    </row>
    <row r="17" s="1" customFormat="1" ht="21.05" customHeight="1" spans="1:15">
      <c r="A17" s="4"/>
      <c r="B17" s="21"/>
      <c r="C17" s="4" t="s">
        <v>35</v>
      </c>
      <c r="D17" s="19" t="s">
        <v>90</v>
      </c>
      <c r="E17" s="19"/>
      <c r="F17" s="19"/>
      <c r="G17" s="22">
        <v>1</v>
      </c>
      <c r="H17" s="22">
        <v>1</v>
      </c>
      <c r="I17" s="4">
        <v>4</v>
      </c>
      <c r="J17" s="4"/>
      <c r="K17" s="4">
        <f t="shared" ref="K17:K23" si="0">IFERROR(H17/G17*I17,"")</f>
        <v>4</v>
      </c>
      <c r="L17" s="4"/>
      <c r="M17" s="4"/>
      <c r="N17" s="4"/>
      <c r="O17" s="27"/>
    </row>
    <row r="18" s="1" customFormat="1" ht="21.05" customHeight="1" spans="1:15">
      <c r="A18" s="4"/>
      <c r="B18" s="21"/>
      <c r="C18" s="4"/>
      <c r="D18" s="19" t="s">
        <v>112</v>
      </c>
      <c r="E18" s="19"/>
      <c r="F18" s="19"/>
      <c r="G18" s="22">
        <v>1</v>
      </c>
      <c r="H18" s="22">
        <v>1</v>
      </c>
      <c r="I18" s="4">
        <v>4</v>
      </c>
      <c r="J18" s="4"/>
      <c r="K18" s="4">
        <v>4</v>
      </c>
      <c r="L18" s="4"/>
      <c r="M18" s="4"/>
      <c r="N18" s="4"/>
      <c r="O18" s="27"/>
    </row>
    <row r="19" s="1" customFormat="1" ht="21.05" customHeight="1" spans="1:15">
      <c r="A19" s="4"/>
      <c r="B19" s="21"/>
      <c r="C19" s="4"/>
      <c r="D19" s="19" t="s">
        <v>113</v>
      </c>
      <c r="E19" s="19"/>
      <c r="F19" s="19"/>
      <c r="G19" s="22">
        <v>1</v>
      </c>
      <c r="H19" s="22">
        <v>1</v>
      </c>
      <c r="I19" s="4">
        <v>4</v>
      </c>
      <c r="J19" s="4"/>
      <c r="K19" s="4">
        <v>4</v>
      </c>
      <c r="L19" s="4"/>
      <c r="M19" s="4"/>
      <c r="N19" s="4"/>
      <c r="O19" s="27"/>
    </row>
    <row r="20" s="1" customFormat="1" ht="21.05" customHeight="1" spans="1:15">
      <c r="A20" s="4"/>
      <c r="B20" s="21"/>
      <c r="C20" s="4"/>
      <c r="D20" s="19" t="s">
        <v>36</v>
      </c>
      <c r="E20" s="19"/>
      <c r="F20" s="19"/>
      <c r="G20" s="22">
        <v>1</v>
      </c>
      <c r="H20" s="22">
        <v>1</v>
      </c>
      <c r="I20" s="4">
        <v>4</v>
      </c>
      <c r="J20" s="4"/>
      <c r="K20" s="4">
        <f t="shared" si="0"/>
        <v>4</v>
      </c>
      <c r="L20" s="4"/>
      <c r="M20" s="4"/>
      <c r="N20" s="4"/>
      <c r="O20" s="27"/>
    </row>
    <row r="21" s="1" customFormat="1" ht="21.05" customHeight="1" spans="1:15">
      <c r="A21" s="4"/>
      <c r="B21" s="21"/>
      <c r="C21" s="4"/>
      <c r="D21" s="19" t="s">
        <v>37</v>
      </c>
      <c r="E21" s="19"/>
      <c r="F21" s="19"/>
      <c r="G21" s="22">
        <v>1</v>
      </c>
      <c r="H21" s="22">
        <v>1</v>
      </c>
      <c r="I21" s="4">
        <v>4</v>
      </c>
      <c r="J21" s="4"/>
      <c r="K21" s="4">
        <f t="shared" si="0"/>
        <v>4</v>
      </c>
      <c r="L21" s="4"/>
      <c r="M21" s="4"/>
      <c r="N21" s="4"/>
      <c r="O21" s="27"/>
    </row>
    <row r="22" s="1" customFormat="1" ht="21.05" customHeight="1" spans="1:15">
      <c r="A22" s="4"/>
      <c r="B22" s="21"/>
      <c r="C22" s="4" t="s">
        <v>39</v>
      </c>
      <c r="D22" s="19" t="s">
        <v>40</v>
      </c>
      <c r="E22" s="19"/>
      <c r="F22" s="19"/>
      <c r="G22" s="24">
        <v>43831</v>
      </c>
      <c r="H22" s="24">
        <v>43831</v>
      </c>
      <c r="I22" s="4">
        <v>4</v>
      </c>
      <c r="J22" s="4"/>
      <c r="K22" s="4">
        <f t="shared" si="0"/>
        <v>4</v>
      </c>
      <c r="L22" s="4"/>
      <c r="M22" s="4"/>
      <c r="N22" s="4"/>
      <c r="O22" s="27"/>
    </row>
    <row r="23" s="1" customFormat="1" ht="21.05" customHeight="1" spans="1:15">
      <c r="A23" s="4"/>
      <c r="B23" s="21"/>
      <c r="C23" s="4"/>
      <c r="D23" s="19" t="s">
        <v>41</v>
      </c>
      <c r="E23" s="19"/>
      <c r="F23" s="19"/>
      <c r="G23" s="24">
        <v>44196</v>
      </c>
      <c r="H23" s="24">
        <v>44196</v>
      </c>
      <c r="I23" s="4">
        <v>4</v>
      </c>
      <c r="J23" s="4"/>
      <c r="K23" s="4">
        <f t="shared" si="0"/>
        <v>4</v>
      </c>
      <c r="L23" s="4"/>
      <c r="M23" s="4"/>
      <c r="N23" s="4"/>
      <c r="O23" s="27"/>
    </row>
    <row r="24" s="1" customFormat="1" ht="21.05" customHeight="1" spans="1:15">
      <c r="A24" s="4"/>
      <c r="B24" s="21"/>
      <c r="C24" s="4" t="s">
        <v>42</v>
      </c>
      <c r="D24" s="19" t="s">
        <v>100</v>
      </c>
      <c r="E24" s="19"/>
      <c r="F24" s="19"/>
      <c r="G24" s="20" t="s">
        <v>114</v>
      </c>
      <c r="H24" s="20" t="s">
        <v>115</v>
      </c>
      <c r="I24" s="4">
        <v>1</v>
      </c>
      <c r="J24" s="4"/>
      <c r="K24" s="4">
        <v>0.62</v>
      </c>
      <c r="L24" s="4"/>
      <c r="M24" s="4" t="s">
        <v>116</v>
      </c>
      <c r="N24" s="4"/>
      <c r="O24" s="31"/>
    </row>
    <row r="25" s="1" customFormat="1" ht="21.05" customHeight="1" spans="1:15">
      <c r="A25" s="4"/>
      <c r="B25" s="23"/>
      <c r="C25" s="4"/>
      <c r="D25" s="19" t="s">
        <v>117</v>
      </c>
      <c r="E25" s="19"/>
      <c r="F25" s="19"/>
      <c r="G25" s="20" t="s">
        <v>118</v>
      </c>
      <c r="H25" s="20" t="s">
        <v>118</v>
      </c>
      <c r="I25" s="4">
        <v>7</v>
      </c>
      <c r="J25" s="4"/>
      <c r="K25" s="4">
        <v>7</v>
      </c>
      <c r="L25" s="4"/>
      <c r="M25" s="4"/>
      <c r="N25" s="4"/>
      <c r="O25" s="27"/>
    </row>
    <row r="26" s="1" customFormat="1" ht="21.05" customHeight="1" spans="1:15">
      <c r="A26" s="4"/>
      <c r="B26" s="21" t="s">
        <v>49</v>
      </c>
      <c r="C26" s="18" t="s">
        <v>50</v>
      </c>
      <c r="D26" s="19" t="s">
        <v>51</v>
      </c>
      <c r="E26" s="19"/>
      <c r="F26" s="19"/>
      <c r="G26" s="20" t="s">
        <v>119</v>
      </c>
      <c r="H26" s="22">
        <v>1</v>
      </c>
      <c r="I26" s="4">
        <v>10</v>
      </c>
      <c r="J26" s="4"/>
      <c r="K26" s="4">
        <v>10</v>
      </c>
      <c r="L26" s="4"/>
      <c r="M26" s="4"/>
      <c r="N26" s="4"/>
      <c r="O26" s="27"/>
    </row>
    <row r="27" s="1" customFormat="1" ht="21.05" customHeight="1" spans="1:15">
      <c r="A27" s="4"/>
      <c r="B27" s="21"/>
      <c r="C27" s="23"/>
      <c r="D27" s="19" t="s">
        <v>120</v>
      </c>
      <c r="E27" s="19"/>
      <c r="F27" s="19"/>
      <c r="G27" s="20" t="s">
        <v>121</v>
      </c>
      <c r="H27" s="22">
        <v>1</v>
      </c>
      <c r="I27" s="4">
        <v>10</v>
      </c>
      <c r="J27" s="4"/>
      <c r="K27" s="4">
        <v>10</v>
      </c>
      <c r="L27" s="4"/>
      <c r="M27" s="4"/>
      <c r="N27" s="4"/>
      <c r="O27" s="27"/>
    </row>
    <row r="28" s="1" customFormat="1" ht="29.95" customHeight="1" spans="1:15">
      <c r="A28" s="4"/>
      <c r="B28" s="21"/>
      <c r="C28" s="4" t="s">
        <v>53</v>
      </c>
      <c r="D28" s="19" t="s">
        <v>56</v>
      </c>
      <c r="E28" s="19"/>
      <c r="F28" s="19"/>
      <c r="G28" s="20" t="s">
        <v>57</v>
      </c>
      <c r="H28" s="22">
        <v>1</v>
      </c>
      <c r="I28" s="4">
        <v>5</v>
      </c>
      <c r="J28" s="4"/>
      <c r="K28" s="4">
        <v>5</v>
      </c>
      <c r="L28" s="4"/>
      <c r="M28" s="4"/>
      <c r="N28" s="4"/>
      <c r="O28" s="27"/>
    </row>
    <row r="29" s="1" customFormat="1" ht="21.05" customHeight="1" spans="1:15">
      <c r="A29" s="4"/>
      <c r="B29" s="23"/>
      <c r="C29" s="4"/>
      <c r="D29" s="19" t="s">
        <v>54</v>
      </c>
      <c r="E29" s="19"/>
      <c r="F29" s="19"/>
      <c r="G29" s="20" t="s">
        <v>55</v>
      </c>
      <c r="H29" s="20" t="s">
        <v>55</v>
      </c>
      <c r="I29" s="4">
        <v>5</v>
      </c>
      <c r="J29" s="4"/>
      <c r="K29" s="4">
        <v>5</v>
      </c>
      <c r="L29" s="4"/>
      <c r="M29" s="4"/>
      <c r="N29" s="4"/>
      <c r="O29" s="27"/>
    </row>
    <row r="30" s="1" customFormat="1" ht="27.1" customHeight="1" spans="1:15">
      <c r="A30" s="4"/>
      <c r="B30" s="4" t="s">
        <v>58</v>
      </c>
      <c r="C30" s="4" t="s">
        <v>59</v>
      </c>
      <c r="D30" s="19" t="s">
        <v>60</v>
      </c>
      <c r="E30" s="19"/>
      <c r="F30" s="19"/>
      <c r="G30" s="20" t="s">
        <v>61</v>
      </c>
      <c r="H30" s="22">
        <v>0.9</v>
      </c>
      <c r="I30" s="4">
        <v>10</v>
      </c>
      <c r="J30" s="4"/>
      <c r="K30" s="4">
        <v>10</v>
      </c>
      <c r="L30" s="4"/>
      <c r="M30" s="4"/>
      <c r="N30" s="4"/>
      <c r="O30" s="27"/>
    </row>
    <row r="31" s="1" customFormat="1" ht="21.05" customHeight="1" spans="1:15">
      <c r="A31" s="25" t="s">
        <v>62</v>
      </c>
      <c r="B31" s="25"/>
      <c r="C31" s="25"/>
      <c r="D31" s="25"/>
      <c r="E31" s="25"/>
      <c r="F31" s="25"/>
      <c r="G31" s="25"/>
      <c r="H31" s="25"/>
      <c r="I31" s="25">
        <f>I14+I15+I16+I17+I18+I19+I20+I21+I22+I23+I24+I25+I26+I27+I28+I29+I30+J6</f>
        <v>100</v>
      </c>
      <c r="J31" s="25"/>
      <c r="K31" s="25">
        <v>95.85</v>
      </c>
      <c r="L31" s="25"/>
      <c r="M31" s="16"/>
      <c r="N31" s="16"/>
      <c r="O31" s="27"/>
    </row>
    <row r="32" s="1" customFormat="1" spans="15:15">
      <c r="O32" s="30"/>
    </row>
    <row r="33" s="1" customFormat="1" spans="15:15">
      <c r="O33" s="30"/>
    </row>
  </sheetData>
  <mergeCells count="130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10:A11"/>
    <mergeCell ref="A12:A30"/>
    <mergeCell ref="B12:B13"/>
    <mergeCell ref="B14:B25"/>
    <mergeCell ref="B26:B29"/>
    <mergeCell ref="C12:C13"/>
    <mergeCell ref="C14:C16"/>
    <mergeCell ref="C17:C21"/>
    <mergeCell ref="C22:C23"/>
    <mergeCell ref="C24:C25"/>
    <mergeCell ref="C26:C27"/>
    <mergeCell ref="C28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车辆运行维护费</vt:lpstr>
      <vt:lpstr>食用农产品抽检经费</vt:lpstr>
      <vt:lpstr>药品监督管理专项</vt:lpstr>
      <vt:lpstr>业务工作经费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2021-09-28T14:55:53Z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59DED5A6FC9C4BCE9D530A967DD0F9AD</vt:lpwstr>
  </property>
</Properties>
</file>