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885" firstSheet="3" activeTab="7"/>
  </bookViews>
  <sheets>
    <sheet name="2020年办案运行经费" sheetId="1" r:id="rId1"/>
    <sheet name="车辆运行经费" sheetId="2" r:id="rId2"/>
    <sheet name="派驻纪检监察组工作经费" sheetId="3" r:id="rId3"/>
    <sheet name="全市纪检监察干部岗位津贴" sheetId="4" r:id="rId4"/>
    <sheet name="市委巡察办日常运行经费" sheetId="5" r:id="rId5"/>
    <sheet name="县级领导地方配套经费" sheetId="6" r:id="rId6"/>
    <sheet name="政府采购经费监察委员会派出乡镇（街道）监察办公室聘任村（社区）" sheetId="7" r:id="rId7"/>
    <sheet name="政府采购经费" sheetId="8" r:id="rId8"/>
  </sheets>
  <definedNames>
    <definedName name="_xlnm.Print_Area" localSheetId="0">'2020年办案运行经费'!$A:$N</definedName>
  </definedNames>
  <calcPr calcId="144525"/>
</workbook>
</file>

<file path=xl/sharedStrings.xml><?xml version="1.0" encoding="utf-8"?>
<sst xmlns="http://schemas.openxmlformats.org/spreadsheetml/2006/main" count="599" uniqueCount="155">
  <si>
    <t>项目支出绩效自评表</t>
  </si>
  <si>
    <t>（2020年度）</t>
  </si>
  <si>
    <t>项目名称</t>
  </si>
  <si>
    <t>2020年办案运行经费</t>
  </si>
  <si>
    <t>主管部门</t>
  </si>
  <si>
    <t>中共阿图什市纪律检查委员会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</si>
  <si>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</si>
  <si>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</si>
  <si>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</si>
  <si>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</si>
  <si>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</si>
  <si>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</si>
  <si>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</si>
  <si>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</si>
  <si>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</si>
  <si>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</si>
  <si>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</si>
  <si>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</si>
  <si>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</si>
  <si>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</si>
  <si>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</si>
  <si>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</si>
  <si>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确保本单位各项工作顺利开展，不断提高工作及办案质量及效率。</t>
  </si>
  <si>
    <t>2020年到位100万元，用于单位日常办案开支，包含采购办公用品、办公耗材、差旅费、水电费、发放办案人员补助等内容，全年工作目标顺利完成，办案工作成效有效提升。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</si>
  <si>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</si>
  <si>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</si>
  <si>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</si>
  <si>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</si>
  <si>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</si>
  <si>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</si>
  <si>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</si>
  <si>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</si>
  <si>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</si>
  <si>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正常开展工作人员</t>
  </si>
  <si>
    <t>106人</t>
  </si>
  <si>
    <t>质量指标</t>
  </si>
  <si>
    <t>办案合规率</t>
  </si>
  <si>
    <t>资金使用合规率</t>
  </si>
  <si>
    <t>时效指标</t>
  </si>
  <si>
    <t>项目开始时间</t>
  </si>
  <si>
    <t>2020年1月1日</t>
  </si>
  <si>
    <t>项目结束时间</t>
  </si>
  <si>
    <t>2020年12月31日</t>
  </si>
  <si>
    <t>成本指标</t>
  </si>
  <si>
    <t>办案成本</t>
  </si>
  <si>
    <t>100万元</t>
  </si>
  <si>
    <t>效益指标</t>
  </si>
  <si>
    <t>经济效益指标</t>
  </si>
  <si>
    <t>社会效益指标</t>
  </si>
  <si>
    <t>促进社会和谐发展</t>
  </si>
  <si>
    <t>有效促进</t>
  </si>
  <si>
    <t>促进办案质量提升</t>
  </si>
  <si>
    <t>生态效益指标</t>
  </si>
  <si>
    <t>可持续影响指标</t>
  </si>
  <si>
    <t>对行使公权的人员进行监督</t>
  </si>
  <si>
    <t>1年</t>
  </si>
  <si>
    <t>满意度指标</t>
  </si>
  <si>
    <t>服务对象满意度指标</t>
  </si>
  <si>
    <t>工作人员满意度</t>
  </si>
  <si>
    <t>≥92%</t>
  </si>
  <si>
    <t>总分</t>
  </si>
  <si>
    <t>车辆运行经费</t>
  </si>
  <si>
    <t>2020年计划投入车辆运行维护费4.80万元用于顺利开展纪检监察工作，保障4辆公务车辆的正常运行，按时完成各项目标任务。</t>
  </si>
  <si>
    <t>2020年车辆运行维护费支出4.80万元，用于保障4辆公务车辆的正常运行，每辆车1.2万元/年，全年纪检监察工作顺利完成。</t>
  </si>
  <si>
    <t>车辆运行数</t>
  </si>
  <si>
    <t>4辆</t>
  </si>
  <si>
    <t>工作质量达标率</t>
  </si>
  <si>
    <t>车辆安全运行率</t>
  </si>
  <si>
    <t>车辆运行费</t>
  </si>
  <si>
    <t>1.20万元/辆</t>
  </si>
  <si>
    <t>保障纪检监察各项工作顺利开展</t>
  </si>
  <si>
    <t>效果明显</t>
  </si>
  <si>
    <t>项目单位组织架构完整，人员定编健全</t>
  </si>
  <si>
    <t>保障项目实施的可持续性</t>
  </si>
  <si>
    <t>项目持续期限</t>
  </si>
  <si>
    <t>≥90%</t>
  </si>
  <si>
    <t>派驻纪检监察组工作经费</t>
  </si>
  <si>
    <t>本级财政拨款派驻纪检监察工作经费12万元（6个派驻纪检监察组，每组2万元），用于各派驻纪检监察组日常经费开支，保障派驻纪检监察组各项工作顺利开展。</t>
  </si>
  <si>
    <t>2020年派驻纪检监察工作经费到位12万元，每组2万元，用于派驻纪检组日常办公用品、办公耗材、差旅费等开支，全年工作顺利完成，派驻监督成效显著提升。</t>
  </si>
  <si>
    <t>派驻纪检监察组数量</t>
  </si>
  <si>
    <t>6个</t>
  </si>
  <si>
    <t>资金下拨率</t>
  </si>
  <si>
    <t>派驻纪检监察组工作经费标准</t>
  </si>
  <si>
    <t>2万元/组</t>
  </si>
  <si>
    <t>对派驻单位监督成效逐渐提升</t>
  </si>
  <si>
    <t>效果显著</t>
  </si>
  <si>
    <t>≥95%</t>
  </si>
  <si>
    <t>全市纪检监察干部岗位津贴</t>
  </si>
  <si>
    <t>按时全额发放纪检监察干部岗位津贴，全市纪检监察干部工作积极性不断提高，工作效率不断提高。</t>
  </si>
  <si>
    <t>2020年向60余人次按时全额发放纪检监察干部岗位津贴，发放标准每人每月220元。全市纪检监察干部工作积极性不断提高，工作效率不断提高。</t>
  </si>
  <si>
    <t>发放岗位津贴干部人数</t>
  </si>
  <si>
    <t>52人</t>
  </si>
  <si>
    <t>60人</t>
  </si>
  <si>
    <t>津贴发放覆盖率</t>
  </si>
  <si>
    <t>岗位津贴成本</t>
  </si>
  <si>
    <t>220元/人/月</t>
  </si>
  <si>
    <t>及时发放人员经费，保证各项工作工作效率</t>
  </si>
  <si>
    <t>有效保障</t>
  </si>
  <si>
    <t>项目持续作用期限</t>
  </si>
  <si>
    <t>市委巡察办日常运行经费</t>
  </si>
  <si>
    <t>资金全额拨付，用于巡察日常开支，顺利开展2020年各项巡察工作，巡察工作效率显著提高。</t>
  </si>
  <si>
    <t>2020年到位31.5万元，用于市委巡察办发放巡察工作人员补助、燃油费、伙食费等内容，切实保障全年巡察工作顺利完成，巡察成效显著。</t>
  </si>
  <si>
    <t>巡察次数</t>
  </si>
  <si>
    <t>≥3次</t>
  </si>
  <si>
    <t>3次</t>
  </si>
  <si>
    <t>采购批次</t>
  </si>
  <si>
    <t>≥1次</t>
  </si>
  <si>
    <t>1次</t>
  </si>
  <si>
    <t>巡察覆盖率</t>
  </si>
  <si>
    <t>采购成本</t>
  </si>
  <si>
    <t>8万元</t>
  </si>
  <si>
    <t>20.78万元</t>
  </si>
  <si>
    <t>巡察成本</t>
  </si>
  <si>
    <t>23.5万元</t>
  </si>
  <si>
    <t>10.72万元</t>
  </si>
  <si>
    <t>促进各单位工作规范化</t>
  </si>
  <si>
    <t>县级领导地方配套经费</t>
  </si>
  <si>
    <t>确保县级领导日常工作正常开展，无障碍。顺利完成2020年工作任务，如期实现2020年工作目标，经费发放标准3万元。</t>
  </si>
  <si>
    <t>2020年到位3万元，用于保障1名县级领导车辆运转及维护、差旅费等内容，全年工作有序开展，顺利完成2020年工作目标。</t>
  </si>
  <si>
    <t>享受经费人数</t>
  </si>
  <si>
    <t>1人</t>
  </si>
  <si>
    <t>经费补贴标准</t>
  </si>
  <si>
    <t>3.00万元/人</t>
  </si>
  <si>
    <t>督促监管各项工作</t>
  </si>
  <si>
    <t>确保县级领导日常工作正常开展</t>
  </si>
  <si>
    <t>政府采购经费监察委员会派出乡镇（街道）监察办公室聘任村（社区）监察信息员工作经费</t>
  </si>
  <si>
    <t>按时全额发放监察信息员工作经费，监察信息员工作积极性有所提高，工作质量不断提升。</t>
  </si>
  <si>
    <t>2020年到位35.64万元，全年执行26.82万元，执行率75.3%，发放工作经费每人每年1200元。因部分监察信息员未能达到工作预期目标或工作成效不显著，未发放工作经费。</t>
  </si>
  <si>
    <t>发放监察信息员工作经费人数</t>
  </si>
  <si>
    <t>297人</t>
  </si>
  <si>
    <t>197人</t>
  </si>
  <si>
    <t>部分人员工作不显著，</t>
  </si>
  <si>
    <t>经费发放覆盖率</t>
  </si>
  <si>
    <t>工作经费发放标准</t>
  </si>
  <si>
    <t>1200元/人/年</t>
  </si>
  <si>
    <t>提高工作人员积极性</t>
  </si>
  <si>
    <t>有效提高</t>
  </si>
  <si>
    <t>政府采购经费</t>
  </si>
  <si>
    <t>2020年度计划投入500.00万元用于采购不少于10套办公设备，确保我单位各项工作业务正常开展，提高工作人员积极性，更好为群众服务。</t>
  </si>
  <si>
    <t>2020年到位资金300万元，支出300万元，主要用于单位采购办公设备、办公家具、车辆维修服务、廉政教育展厅项目等内容，全年目标基本实现，办公条件进一步优化，工作人员积极性有效提高。</t>
  </si>
  <si>
    <t>采购办公设备</t>
  </si>
  <si>
    <t>≥5次</t>
  </si>
  <si>
    <t>5次</t>
  </si>
  <si>
    <t>新建办公楼</t>
  </si>
  <si>
    <t>1栋</t>
  </si>
  <si>
    <t>设备合格率</t>
  </si>
  <si>
    <t>采购程序规范率</t>
  </si>
  <si>
    <t>500万元</t>
  </si>
  <si>
    <t>300万元</t>
  </si>
  <si>
    <t>保障我单位各项工作业务正常开展</t>
  </si>
  <si>
    <t>有所保障</t>
  </si>
  <si>
    <t>营造良好办公环境，更好为群众服务</t>
  </si>
  <si>
    <t>≥5年</t>
  </si>
  <si>
    <t>5年</t>
  </si>
  <si>
    <t>≥93%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</si>
</sst>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%"/>
    <numFmt numFmtId="177" formatCode="#,##0.00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1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19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9" fillId="26" borderId="20" applyNumberFormat="0" applyAlignment="0" applyProtection="0">
      <alignment vertical="center"/>
    </xf>
    <xf numFmtId="0" fontId="32" fillId="26" borderId="18" applyNumberFormat="0" applyAlignment="0" applyProtection="0">
      <alignment vertical="center"/>
    </xf>
    <xf numFmtId="0" fontId="21" fillId="15" borderId="16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176" fontId="3" fillId="0" borderId="1" xfId="1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9" fontId="7" fillId="0" borderId="0" xfId="0" applyNumberFormat="1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2" fillId="0" borderId="1" xfId="11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>
      <alignment vertical="center"/>
    </xf>
    <xf numFmtId="0" fontId="13" fillId="0" borderId="0" xfId="0" applyFont="1" applyFill="1">
      <alignment vertical="center"/>
    </xf>
    <xf numFmtId="176" fontId="5" fillId="0" borderId="1" xfId="1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9" fontId="11" fillId="0" borderId="0" xfId="0" applyNumberFormat="1" applyFont="1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31" fontId="10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9" fontId="8" fillId="0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C3" sqref="C3:N3"/>
    </sheetView>
  </sheetViews>
  <sheetFormatPr defaultColWidth="9" defaultRowHeight="13.5"/>
  <cols>
    <col min="1" max="2" width="6.775" style="1" customWidth="1"/>
    <col min="3" max="3" width="20.1083333333333" style="1" customWidth="1"/>
    <col min="4" max="4" width="7.44166666666667" style="1" customWidth="1"/>
    <col min="5" max="5" width="11.5583333333333" style="1" customWidth="1"/>
    <col min="6" max="6" width="5.89166666666667" style="1" customWidth="1"/>
    <col min="7" max="7" width="14.5583333333333" style="1" customWidth="1"/>
    <col min="8" max="8" width="15.6666666666667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6666666666667" style="1" customWidth="1"/>
    <col min="15" max="15" width="48.3333333333333" style="1" customWidth="1"/>
    <col min="16" max="16384" width="9" style="1"/>
  </cols>
  <sheetData>
    <row r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="60" customFormat="1" ht="18" customHeight="1" spans="1:15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91"/>
    </row>
    <row r="4" s="60" customFormat="1" ht="18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91"/>
    </row>
    <row r="5" s="60" customFormat="1" ht="18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91"/>
    </row>
    <row r="6" s="60" customFormat="1" ht="18" customHeight="1" spans="1:15">
      <c r="A6" s="7"/>
      <c r="B6" s="8"/>
      <c r="C6" s="9" t="s">
        <v>14</v>
      </c>
      <c r="D6" s="9"/>
      <c r="E6" s="10">
        <v>100</v>
      </c>
      <c r="F6" s="10">
        <v>100</v>
      </c>
      <c r="G6" s="10"/>
      <c r="H6" s="10">
        <f>H7+H8+H9</f>
        <v>100</v>
      </c>
      <c r="I6" s="10"/>
      <c r="J6" s="4">
        <v>10</v>
      </c>
      <c r="K6" s="4"/>
      <c r="L6" s="33">
        <f>IFERROR(H6/F6,"")</f>
        <v>1</v>
      </c>
      <c r="M6" s="33"/>
      <c r="N6" s="4">
        <f>IFERROR(L6*J6,"")</f>
        <v>10</v>
      </c>
      <c r="O6" s="92"/>
    </row>
    <row r="7" s="60" customFormat="1" ht="18" customHeight="1" spans="1:15">
      <c r="A7" s="7"/>
      <c r="B7" s="8"/>
      <c r="C7" s="4" t="s">
        <v>15</v>
      </c>
      <c r="D7" s="4"/>
      <c r="E7" s="10">
        <v>100</v>
      </c>
      <c r="F7" s="10">
        <v>100</v>
      </c>
      <c r="G7" s="10"/>
      <c r="H7" s="10">
        <v>100</v>
      </c>
      <c r="I7" s="10"/>
      <c r="J7" s="4" t="s">
        <v>16</v>
      </c>
      <c r="K7" s="4"/>
      <c r="L7" s="33">
        <f>IFERROR(H7/F7,"")</f>
        <v>1</v>
      </c>
      <c r="M7" s="33"/>
      <c r="N7" s="4" t="s">
        <v>16</v>
      </c>
      <c r="O7" s="92"/>
    </row>
    <row r="8" s="60" customFormat="1" ht="18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 t="s">
        <v>16</v>
      </c>
      <c r="K8" s="4"/>
      <c r="L8" s="33" t="str">
        <f>IFERROR(H8/F8,"")</f>
        <v/>
      </c>
      <c r="M8" s="33"/>
      <c r="N8" s="4" t="s">
        <v>16</v>
      </c>
      <c r="O8" s="92"/>
    </row>
    <row r="9" s="60" customFormat="1" ht="18" customHeight="1" spans="1:15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 t="s">
        <v>16</v>
      </c>
      <c r="K9" s="4"/>
      <c r="L9" s="33" t="str">
        <f>IFERROR(H9/F9,"")</f>
        <v/>
      </c>
      <c r="M9" s="33"/>
      <c r="N9" s="4" t="s">
        <v>16</v>
      </c>
      <c r="O9" s="92"/>
    </row>
    <row r="10" s="60" customFormat="1" ht="18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91"/>
    </row>
    <row r="11" s="60" customFormat="1" ht="56" customHeight="1" spans="1:15">
      <c r="A11" s="4"/>
      <c r="B11" s="15" t="s">
        <v>22</v>
      </c>
      <c r="C11" s="15"/>
      <c r="D11" s="15"/>
      <c r="E11" s="15"/>
      <c r="F11" s="15"/>
      <c r="G11" s="15"/>
      <c r="H11" s="15" t="s">
        <v>23</v>
      </c>
      <c r="I11" s="15"/>
      <c r="J11" s="15"/>
      <c r="K11" s="15"/>
      <c r="L11" s="15"/>
      <c r="M11" s="15"/>
      <c r="N11" s="15"/>
      <c r="O11" s="93"/>
    </row>
    <row r="12" s="60" customFormat="1" ht="18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91"/>
    </row>
    <row r="13" s="60" customFormat="1" ht="18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91"/>
    </row>
    <row r="14" s="60" customFormat="1" ht="18" customHeight="1" spans="1:15">
      <c r="A14" s="4"/>
      <c r="B14" s="4" t="s">
        <v>31</v>
      </c>
      <c r="C14" s="4" t="s">
        <v>32</v>
      </c>
      <c r="D14" s="16" t="s">
        <v>33</v>
      </c>
      <c r="E14" s="16"/>
      <c r="F14" s="16"/>
      <c r="G14" s="17" t="s">
        <v>34</v>
      </c>
      <c r="H14" s="4" t="s">
        <v>34</v>
      </c>
      <c r="I14" s="4">
        <v>10</v>
      </c>
      <c r="J14" s="4"/>
      <c r="K14" s="4">
        <v>10</v>
      </c>
      <c r="L14" s="4"/>
      <c r="M14" s="4"/>
      <c r="N14" s="4"/>
      <c r="O14" s="91"/>
    </row>
    <row r="15" s="60" customFormat="1" ht="18" customHeight="1" spans="1:15">
      <c r="A15" s="4"/>
      <c r="B15" s="4"/>
      <c r="C15" s="4" t="s">
        <v>35</v>
      </c>
      <c r="D15" s="16" t="s">
        <v>36</v>
      </c>
      <c r="E15" s="16"/>
      <c r="F15" s="16"/>
      <c r="G15" s="20">
        <v>1</v>
      </c>
      <c r="H15" s="20">
        <v>1</v>
      </c>
      <c r="I15" s="4">
        <v>10</v>
      </c>
      <c r="J15" s="4"/>
      <c r="K15" s="4">
        <v>10</v>
      </c>
      <c r="L15" s="4"/>
      <c r="M15" s="4"/>
      <c r="N15" s="4"/>
      <c r="O15" s="91"/>
    </row>
    <row r="16" s="60" customFormat="1" ht="18" customHeight="1" spans="1:15">
      <c r="A16" s="4"/>
      <c r="B16" s="4"/>
      <c r="C16" s="4"/>
      <c r="D16" s="16" t="s">
        <v>37</v>
      </c>
      <c r="E16" s="16"/>
      <c r="F16" s="16"/>
      <c r="G16" s="20">
        <v>1</v>
      </c>
      <c r="H16" s="20">
        <v>1</v>
      </c>
      <c r="I16" s="4">
        <v>10</v>
      </c>
      <c r="J16" s="4"/>
      <c r="K16" s="4">
        <v>10</v>
      </c>
      <c r="L16" s="4"/>
      <c r="M16" s="4"/>
      <c r="N16" s="4"/>
      <c r="O16" s="91"/>
    </row>
    <row r="17" s="60" customFormat="1" ht="18" customHeight="1" spans="1:15">
      <c r="A17" s="4"/>
      <c r="B17" s="4"/>
      <c r="C17" s="4" t="s">
        <v>38</v>
      </c>
      <c r="D17" s="16" t="s">
        <v>39</v>
      </c>
      <c r="E17" s="16"/>
      <c r="F17" s="16"/>
      <c r="G17" s="17" t="s">
        <v>40</v>
      </c>
      <c r="H17" s="17" t="s">
        <v>40</v>
      </c>
      <c r="I17" s="4">
        <v>5</v>
      </c>
      <c r="J17" s="4"/>
      <c r="K17" s="4">
        <v>5</v>
      </c>
      <c r="L17" s="4"/>
      <c r="M17" s="4"/>
      <c r="N17" s="4"/>
      <c r="O17" s="91"/>
    </row>
    <row r="18" s="60" customFormat="1" ht="18" customHeight="1" spans="1:15">
      <c r="A18" s="4"/>
      <c r="B18" s="4"/>
      <c r="C18" s="4"/>
      <c r="D18" s="16" t="s">
        <v>41</v>
      </c>
      <c r="E18" s="16"/>
      <c r="F18" s="16"/>
      <c r="G18" s="17" t="s">
        <v>42</v>
      </c>
      <c r="H18" s="17" t="s">
        <v>42</v>
      </c>
      <c r="I18" s="4">
        <v>5</v>
      </c>
      <c r="J18" s="4"/>
      <c r="K18" s="4">
        <v>5</v>
      </c>
      <c r="L18" s="4"/>
      <c r="M18" s="4"/>
      <c r="N18" s="4"/>
      <c r="O18" s="91"/>
    </row>
    <row r="19" s="60" customFormat="1" ht="18" customHeight="1" spans="1:15">
      <c r="A19" s="4"/>
      <c r="B19" s="4"/>
      <c r="C19" s="4" t="s">
        <v>43</v>
      </c>
      <c r="D19" s="16" t="s">
        <v>44</v>
      </c>
      <c r="E19" s="16"/>
      <c r="F19" s="16"/>
      <c r="G19" s="17" t="s">
        <v>45</v>
      </c>
      <c r="H19" s="17" t="s">
        <v>45</v>
      </c>
      <c r="I19" s="4">
        <v>10</v>
      </c>
      <c r="J19" s="4"/>
      <c r="K19" s="4">
        <v>10</v>
      </c>
      <c r="L19" s="4"/>
      <c r="M19" s="4"/>
      <c r="N19" s="4"/>
      <c r="O19" s="94"/>
    </row>
    <row r="20" s="60" customFormat="1" ht="18" customHeight="1" spans="1:15">
      <c r="A20" s="4"/>
      <c r="B20" s="4" t="s">
        <v>46</v>
      </c>
      <c r="C20" s="4" t="s">
        <v>47</v>
      </c>
      <c r="D20" s="16"/>
      <c r="E20" s="16"/>
      <c r="F20" s="16"/>
      <c r="G20" s="14"/>
      <c r="H20" s="4"/>
      <c r="I20" s="4"/>
      <c r="J20" s="4"/>
      <c r="K20" s="4" t="str">
        <f>IFERROR(H20/#REF!*I20,"")</f>
        <v/>
      </c>
      <c r="L20" s="4"/>
      <c r="M20" s="4"/>
      <c r="N20" s="4"/>
      <c r="O20" s="91"/>
    </row>
    <row r="21" s="60" customFormat="1" ht="18" customHeight="1" spans="1:15">
      <c r="A21" s="4"/>
      <c r="B21" s="4"/>
      <c r="C21" s="4" t="s">
        <v>48</v>
      </c>
      <c r="D21" s="16" t="s">
        <v>49</v>
      </c>
      <c r="E21" s="16"/>
      <c r="F21" s="16"/>
      <c r="G21" s="17" t="s">
        <v>50</v>
      </c>
      <c r="H21" s="26">
        <v>0.9</v>
      </c>
      <c r="I21" s="4">
        <v>10</v>
      </c>
      <c r="J21" s="4"/>
      <c r="K21" s="4">
        <v>9</v>
      </c>
      <c r="L21" s="4"/>
      <c r="M21" s="4"/>
      <c r="N21" s="4"/>
      <c r="O21" s="91"/>
    </row>
    <row r="22" s="60" customFormat="1" ht="18" customHeight="1" spans="1:15">
      <c r="A22" s="4"/>
      <c r="B22" s="4"/>
      <c r="C22" s="4"/>
      <c r="D22" s="16" t="s">
        <v>51</v>
      </c>
      <c r="E22" s="16"/>
      <c r="F22" s="16"/>
      <c r="G22" s="17" t="s">
        <v>50</v>
      </c>
      <c r="H22" s="26">
        <v>0.9</v>
      </c>
      <c r="I22" s="4">
        <v>10</v>
      </c>
      <c r="J22" s="4"/>
      <c r="K22" s="4">
        <v>9</v>
      </c>
      <c r="L22" s="4"/>
      <c r="M22" s="4"/>
      <c r="N22" s="4"/>
      <c r="O22" s="91"/>
    </row>
    <row r="23" s="60" customFormat="1" ht="18" customHeight="1" spans="1:15">
      <c r="A23" s="4"/>
      <c r="B23" s="4"/>
      <c r="C23" s="4" t="s">
        <v>52</v>
      </c>
      <c r="D23" s="16"/>
      <c r="E23" s="16"/>
      <c r="F23" s="16"/>
      <c r="G23" s="4"/>
      <c r="H23" s="4"/>
      <c r="I23" s="4"/>
      <c r="J23" s="4"/>
      <c r="K23" s="4" t="str">
        <f>IFERROR(H23/G23*I23,"")</f>
        <v/>
      </c>
      <c r="L23" s="4"/>
      <c r="M23" s="4"/>
      <c r="N23" s="4"/>
      <c r="O23" s="91"/>
    </row>
    <row r="24" s="60" customFormat="1" ht="18" customHeight="1" spans="1:15">
      <c r="A24" s="4"/>
      <c r="B24" s="4"/>
      <c r="C24" s="4" t="s">
        <v>53</v>
      </c>
      <c r="D24" s="16" t="s">
        <v>54</v>
      </c>
      <c r="E24" s="16"/>
      <c r="F24" s="16"/>
      <c r="G24" s="17" t="s">
        <v>55</v>
      </c>
      <c r="H24" s="26">
        <v>1</v>
      </c>
      <c r="I24" s="4">
        <v>10</v>
      </c>
      <c r="J24" s="4"/>
      <c r="K24" s="4">
        <v>10</v>
      </c>
      <c r="L24" s="4"/>
      <c r="M24" s="4"/>
      <c r="N24" s="4"/>
      <c r="O24" s="91"/>
    </row>
    <row r="25" s="60" customFormat="1" ht="18" customHeight="1" spans="1:15">
      <c r="A25" s="4"/>
      <c r="B25" s="4" t="s">
        <v>56</v>
      </c>
      <c r="C25" s="4" t="s">
        <v>57</v>
      </c>
      <c r="D25" s="16" t="s">
        <v>58</v>
      </c>
      <c r="E25" s="16"/>
      <c r="F25" s="16"/>
      <c r="G25" s="17" t="s">
        <v>59</v>
      </c>
      <c r="H25" s="26">
        <v>0.95</v>
      </c>
      <c r="I25" s="4">
        <v>10</v>
      </c>
      <c r="J25" s="4"/>
      <c r="K25" s="4">
        <v>10</v>
      </c>
      <c r="L25" s="4"/>
      <c r="M25" s="4"/>
      <c r="N25" s="4"/>
      <c r="O25" s="91"/>
    </row>
    <row r="26" s="60" customFormat="1" ht="18" customHeight="1" spans="1:15">
      <c r="A26" s="30" t="s">
        <v>60</v>
      </c>
      <c r="B26" s="30"/>
      <c r="C26" s="30"/>
      <c r="D26" s="30"/>
      <c r="E26" s="30"/>
      <c r="F26" s="30"/>
      <c r="G26" s="30"/>
      <c r="H26" s="30"/>
      <c r="I26" s="30">
        <f>SUM(I14:J25)+J6</f>
        <v>100</v>
      </c>
      <c r="J26" s="30"/>
      <c r="K26" s="4">
        <v>98</v>
      </c>
      <c r="L26" s="4"/>
      <c r="M26" s="14"/>
      <c r="N26" s="14"/>
      <c r="O26" s="91"/>
    </row>
    <row r="27" spans="15:15">
      <c r="O27" s="35"/>
    </row>
    <row r="28" spans="15:15">
      <c r="O28" s="35"/>
    </row>
  </sheetData>
  <mergeCells count="10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19"/>
    <mergeCell ref="B20:B24"/>
    <mergeCell ref="C12:C13"/>
    <mergeCell ref="C15:C16"/>
    <mergeCell ref="C17:C18"/>
    <mergeCell ref="C21:C22"/>
    <mergeCell ref="G12:G13"/>
    <mergeCell ref="H12:H13"/>
    <mergeCell ref="O6:O9"/>
    <mergeCell ref="D12:F13"/>
    <mergeCell ref="I12:J13"/>
    <mergeCell ref="K12:L13"/>
    <mergeCell ref="M12:N13"/>
    <mergeCell ref="A5:B8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workbookViewId="0">
      <selection activeCell="C15" sqref="C15:C17"/>
    </sheetView>
  </sheetViews>
  <sheetFormatPr defaultColWidth="9" defaultRowHeight="13.5"/>
  <cols>
    <col min="1" max="2" width="9.225" style="1" customWidth="1"/>
    <col min="3" max="3" width="18.225" style="1" customWidth="1"/>
    <col min="4" max="4" width="7.44166666666667" style="1" customWidth="1"/>
    <col min="5" max="5" width="11.5583333333333" style="1" customWidth="1"/>
    <col min="6" max="6" width="5.89166666666667" style="1" customWidth="1"/>
    <col min="7" max="8" width="16.6666666666667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6666666666667" style="1" customWidth="1"/>
    <col min="15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5.9" customHeight="1" spans="1:14">
      <c r="A3" s="40" t="s">
        <v>2</v>
      </c>
      <c r="B3" s="40"/>
      <c r="C3" s="40" t="s">
        <v>61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="1" customFormat="1" ht="15.9" customHeight="1" spans="1:14">
      <c r="A4" s="40" t="s">
        <v>4</v>
      </c>
      <c r="B4" s="40"/>
      <c r="C4" s="40" t="s">
        <v>5</v>
      </c>
      <c r="D4" s="40"/>
      <c r="E4" s="40"/>
      <c r="F4" s="40"/>
      <c r="G4" s="40"/>
      <c r="H4" s="40" t="s">
        <v>6</v>
      </c>
      <c r="I4" s="40"/>
      <c r="J4" s="40" t="s">
        <v>5</v>
      </c>
      <c r="K4" s="40"/>
      <c r="L4" s="40"/>
      <c r="M4" s="40"/>
      <c r="N4" s="40"/>
    </row>
    <row r="5" s="1" customFormat="1" ht="15.9" customHeight="1" spans="1:14">
      <c r="A5" s="41" t="s">
        <v>7</v>
      </c>
      <c r="B5" s="42"/>
      <c r="C5" s="40"/>
      <c r="D5" s="40"/>
      <c r="E5" s="40" t="s">
        <v>8</v>
      </c>
      <c r="F5" s="40" t="s">
        <v>9</v>
      </c>
      <c r="G5" s="40"/>
      <c r="H5" s="40" t="s">
        <v>10</v>
      </c>
      <c r="I5" s="40"/>
      <c r="J5" s="40" t="s">
        <v>11</v>
      </c>
      <c r="K5" s="40"/>
      <c r="L5" s="40" t="s">
        <v>12</v>
      </c>
      <c r="M5" s="40"/>
      <c r="N5" s="40" t="s">
        <v>13</v>
      </c>
    </row>
    <row r="6" s="1" customFormat="1" ht="15.9" customHeight="1" spans="1:14">
      <c r="A6" s="43"/>
      <c r="B6" s="44"/>
      <c r="C6" s="45" t="s">
        <v>14</v>
      </c>
      <c r="D6" s="45"/>
      <c r="E6" s="46">
        <f t="shared" ref="E6:H6" si="0">E7+E8+E9</f>
        <v>4.8</v>
      </c>
      <c r="F6" s="46">
        <f t="shared" si="0"/>
        <v>4.8</v>
      </c>
      <c r="G6" s="46"/>
      <c r="H6" s="46">
        <f t="shared" si="0"/>
        <v>4.8</v>
      </c>
      <c r="I6" s="46"/>
      <c r="J6" s="40">
        <v>10</v>
      </c>
      <c r="K6" s="40"/>
      <c r="L6" s="58">
        <f t="shared" ref="L6:L9" si="1">IFERROR(H6/F6,"")</f>
        <v>1</v>
      </c>
      <c r="M6" s="58"/>
      <c r="N6" s="40">
        <f>IFERROR(L6*J6,"")</f>
        <v>10</v>
      </c>
    </row>
    <row r="7" s="1" customFormat="1" ht="15.9" customHeight="1" spans="1:14">
      <c r="A7" s="43"/>
      <c r="B7" s="44"/>
      <c r="C7" s="40" t="s">
        <v>15</v>
      </c>
      <c r="D7" s="40"/>
      <c r="E7" s="46">
        <v>4.8</v>
      </c>
      <c r="F7" s="46">
        <v>4.8</v>
      </c>
      <c r="G7" s="46"/>
      <c r="H7" s="46">
        <v>4.8</v>
      </c>
      <c r="I7" s="46"/>
      <c r="J7" s="40" t="s">
        <v>16</v>
      </c>
      <c r="K7" s="40"/>
      <c r="L7" s="58">
        <f t="shared" si="1"/>
        <v>1</v>
      </c>
      <c r="M7" s="58"/>
      <c r="N7" s="40" t="s">
        <v>16</v>
      </c>
    </row>
    <row r="8" s="1" customFormat="1" ht="15.9" customHeight="1" spans="1:14">
      <c r="A8" s="47"/>
      <c r="B8" s="48"/>
      <c r="C8" s="49" t="s">
        <v>17</v>
      </c>
      <c r="D8" s="49"/>
      <c r="E8" s="46"/>
      <c r="F8" s="46"/>
      <c r="G8" s="46"/>
      <c r="H8" s="46"/>
      <c r="I8" s="46"/>
      <c r="J8" s="40" t="s">
        <v>16</v>
      </c>
      <c r="K8" s="40"/>
      <c r="L8" s="58" t="str">
        <f t="shared" si="1"/>
        <v/>
      </c>
      <c r="M8" s="58"/>
      <c r="N8" s="40" t="s">
        <v>16</v>
      </c>
    </row>
    <row r="9" s="1" customFormat="1" ht="15.9" customHeight="1" spans="1:14">
      <c r="A9" s="50"/>
      <c r="B9" s="50"/>
      <c r="C9" s="49" t="s">
        <v>18</v>
      </c>
      <c r="D9" s="49"/>
      <c r="E9" s="46"/>
      <c r="F9" s="46"/>
      <c r="G9" s="46"/>
      <c r="H9" s="46"/>
      <c r="I9" s="46"/>
      <c r="J9" s="40" t="s">
        <v>16</v>
      </c>
      <c r="K9" s="40"/>
      <c r="L9" s="58" t="str">
        <f t="shared" si="1"/>
        <v/>
      </c>
      <c r="M9" s="58"/>
      <c r="N9" s="40" t="s">
        <v>16</v>
      </c>
    </row>
    <row r="10" s="1" customFormat="1" ht="15.9" customHeight="1" spans="1:14">
      <c r="A10" s="40" t="s">
        <v>19</v>
      </c>
      <c r="B10" s="40" t="s">
        <v>20</v>
      </c>
      <c r="C10" s="40"/>
      <c r="D10" s="40"/>
      <c r="E10" s="40"/>
      <c r="F10" s="40"/>
      <c r="G10" s="40"/>
      <c r="H10" s="40" t="s">
        <v>21</v>
      </c>
      <c r="I10" s="40"/>
      <c r="J10" s="40"/>
      <c r="K10" s="40"/>
      <c r="L10" s="40"/>
      <c r="M10" s="40"/>
      <c r="N10" s="40"/>
    </row>
    <row r="11" s="1" customFormat="1" ht="61" customHeight="1" spans="1:14">
      <c r="A11" s="40"/>
      <c r="B11" s="40" t="s">
        <v>62</v>
      </c>
      <c r="C11" s="40"/>
      <c r="D11" s="40"/>
      <c r="E11" s="40"/>
      <c r="F11" s="40"/>
      <c r="G11" s="40"/>
      <c r="H11" s="40" t="s">
        <v>63</v>
      </c>
      <c r="I11" s="40"/>
      <c r="J11" s="40"/>
      <c r="K11" s="40"/>
      <c r="L11" s="40"/>
      <c r="M11" s="40"/>
      <c r="N11" s="40"/>
    </row>
    <row r="12" s="1" customFormat="1" ht="15.9" customHeight="1" spans="1:14">
      <c r="A12" s="40" t="s">
        <v>24</v>
      </c>
      <c r="B12" s="40" t="s">
        <v>25</v>
      </c>
      <c r="C12" s="40" t="s">
        <v>26</v>
      </c>
      <c r="D12" s="40" t="s">
        <v>27</v>
      </c>
      <c r="E12" s="40"/>
      <c r="F12" s="40"/>
      <c r="G12" s="40" t="s">
        <v>28</v>
      </c>
      <c r="H12" s="40" t="s">
        <v>29</v>
      </c>
      <c r="I12" s="40" t="s">
        <v>11</v>
      </c>
      <c r="J12" s="40"/>
      <c r="K12" s="40" t="s">
        <v>13</v>
      </c>
      <c r="L12" s="40"/>
      <c r="M12" s="40" t="s">
        <v>30</v>
      </c>
      <c r="N12" s="40"/>
    </row>
    <row r="13" s="1" customFormat="1" ht="32.1" customHeight="1" spans="1:14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="1" customFormat="1" ht="15.9" customHeight="1" spans="1:14">
      <c r="A14" s="40"/>
      <c r="B14" s="40" t="s">
        <v>31</v>
      </c>
      <c r="C14" s="40" t="s">
        <v>32</v>
      </c>
      <c r="D14" s="52" t="s">
        <v>64</v>
      </c>
      <c r="E14" s="52"/>
      <c r="F14" s="52"/>
      <c r="G14" s="89" t="s">
        <v>65</v>
      </c>
      <c r="H14" s="89" t="s">
        <v>65</v>
      </c>
      <c r="I14" s="40">
        <v>5</v>
      </c>
      <c r="J14" s="40"/>
      <c r="K14" s="40">
        <v>5</v>
      </c>
      <c r="L14" s="40"/>
      <c r="M14" s="40"/>
      <c r="N14" s="40"/>
    </row>
    <row r="15" s="1" customFormat="1" ht="15.9" customHeight="1" spans="1:14">
      <c r="A15" s="40"/>
      <c r="B15" s="40"/>
      <c r="C15" s="40" t="s">
        <v>35</v>
      </c>
      <c r="D15" s="52" t="s">
        <v>66</v>
      </c>
      <c r="E15" s="52"/>
      <c r="F15" s="52"/>
      <c r="G15" s="54">
        <v>1</v>
      </c>
      <c r="H15" s="54">
        <v>1</v>
      </c>
      <c r="I15" s="40">
        <v>10</v>
      </c>
      <c r="J15" s="40"/>
      <c r="K15" s="40">
        <f t="shared" ref="K15:K19" si="2">IFERROR(H15/G15*I15,"")</f>
        <v>10</v>
      </c>
      <c r="L15" s="40"/>
      <c r="M15" s="40"/>
      <c r="N15" s="40"/>
    </row>
    <row r="16" s="1" customFormat="1" ht="15.9" customHeight="1" spans="1:14">
      <c r="A16" s="40"/>
      <c r="B16" s="40"/>
      <c r="C16" s="40"/>
      <c r="D16" s="52" t="s">
        <v>37</v>
      </c>
      <c r="E16" s="52"/>
      <c r="F16" s="52"/>
      <c r="G16" s="54">
        <v>1</v>
      </c>
      <c r="H16" s="54">
        <v>1</v>
      </c>
      <c r="I16" s="40">
        <v>10</v>
      </c>
      <c r="J16" s="40"/>
      <c r="K16" s="40">
        <f t="shared" si="2"/>
        <v>10</v>
      </c>
      <c r="L16" s="40"/>
      <c r="M16" s="40"/>
      <c r="N16" s="40"/>
    </row>
    <row r="17" s="1" customFormat="1" ht="15.9" customHeight="1" spans="1:14">
      <c r="A17" s="40"/>
      <c r="B17" s="40"/>
      <c r="C17" s="40"/>
      <c r="D17" s="52" t="s">
        <v>67</v>
      </c>
      <c r="E17" s="52"/>
      <c r="F17" s="52"/>
      <c r="G17" s="54">
        <v>1</v>
      </c>
      <c r="H17" s="54">
        <v>1</v>
      </c>
      <c r="I17" s="40">
        <v>10</v>
      </c>
      <c r="J17" s="40"/>
      <c r="K17" s="40">
        <f t="shared" si="2"/>
        <v>10</v>
      </c>
      <c r="L17" s="40"/>
      <c r="M17" s="40"/>
      <c r="N17" s="40"/>
    </row>
    <row r="18" s="1" customFormat="1" ht="15.9" customHeight="1" spans="1:14">
      <c r="A18" s="40"/>
      <c r="B18" s="40"/>
      <c r="C18" s="40" t="s">
        <v>38</v>
      </c>
      <c r="D18" s="52" t="s">
        <v>39</v>
      </c>
      <c r="E18" s="52"/>
      <c r="F18" s="52"/>
      <c r="G18" s="90">
        <v>43831</v>
      </c>
      <c r="H18" s="90">
        <v>43831</v>
      </c>
      <c r="I18" s="40">
        <v>5</v>
      </c>
      <c r="J18" s="40"/>
      <c r="K18" s="40">
        <f t="shared" si="2"/>
        <v>5</v>
      </c>
      <c r="L18" s="40"/>
      <c r="M18" s="40"/>
      <c r="N18" s="40"/>
    </row>
    <row r="19" s="1" customFormat="1" ht="15.9" customHeight="1" spans="1:14">
      <c r="A19" s="40"/>
      <c r="B19" s="40"/>
      <c r="C19" s="40"/>
      <c r="D19" s="52" t="s">
        <v>41</v>
      </c>
      <c r="E19" s="52"/>
      <c r="F19" s="52"/>
      <c r="G19" s="90">
        <v>44196</v>
      </c>
      <c r="H19" s="90">
        <v>44196</v>
      </c>
      <c r="I19" s="40">
        <v>5</v>
      </c>
      <c r="J19" s="40"/>
      <c r="K19" s="40">
        <f t="shared" si="2"/>
        <v>5</v>
      </c>
      <c r="L19" s="40"/>
      <c r="M19" s="40"/>
      <c r="N19" s="40"/>
    </row>
    <row r="20" s="1" customFormat="1" ht="15.9" customHeight="1" spans="1:14">
      <c r="A20" s="40"/>
      <c r="B20" s="40"/>
      <c r="C20" s="40" t="s">
        <v>43</v>
      </c>
      <c r="D20" s="52" t="s">
        <v>68</v>
      </c>
      <c r="E20" s="52"/>
      <c r="F20" s="52"/>
      <c r="G20" s="53" t="s">
        <v>69</v>
      </c>
      <c r="H20" s="53" t="s">
        <v>69</v>
      </c>
      <c r="I20" s="40">
        <v>5</v>
      </c>
      <c r="J20" s="40"/>
      <c r="K20" s="40">
        <v>5</v>
      </c>
      <c r="L20" s="40"/>
      <c r="M20" s="40"/>
      <c r="N20" s="40"/>
    </row>
    <row r="21" s="1" customFormat="1" ht="15.9" customHeight="1" spans="1:14">
      <c r="A21" s="40"/>
      <c r="B21" s="40" t="s">
        <v>46</v>
      </c>
      <c r="C21" s="40" t="s">
        <v>47</v>
      </c>
      <c r="D21" s="52"/>
      <c r="E21" s="52"/>
      <c r="F21" s="52"/>
      <c r="G21" s="40"/>
      <c r="H21" s="40"/>
      <c r="I21" s="40"/>
      <c r="J21" s="40"/>
      <c r="K21" s="40" t="str">
        <f>IFERROR(H21/G21*I21,"")</f>
        <v/>
      </c>
      <c r="L21" s="40"/>
      <c r="M21" s="40"/>
      <c r="N21" s="40"/>
    </row>
    <row r="22" s="1" customFormat="1" ht="27.1" customHeight="1" spans="1:14">
      <c r="A22" s="40"/>
      <c r="B22" s="40"/>
      <c r="C22" s="40" t="s">
        <v>48</v>
      </c>
      <c r="D22" s="52" t="s">
        <v>70</v>
      </c>
      <c r="E22" s="52"/>
      <c r="F22" s="52"/>
      <c r="G22" s="53" t="s">
        <v>71</v>
      </c>
      <c r="H22" s="54">
        <v>0.9</v>
      </c>
      <c r="I22" s="40">
        <v>10</v>
      </c>
      <c r="J22" s="40"/>
      <c r="K22" s="40">
        <v>9</v>
      </c>
      <c r="L22" s="40"/>
      <c r="M22" s="40"/>
      <c r="N22" s="40"/>
    </row>
    <row r="23" s="1" customFormat="1" ht="15.9" customHeight="1" spans="1:14">
      <c r="A23" s="40"/>
      <c r="B23" s="40"/>
      <c r="C23" s="40" t="s">
        <v>52</v>
      </c>
      <c r="D23" s="52"/>
      <c r="E23" s="52"/>
      <c r="F23" s="52"/>
      <c r="G23" s="40"/>
      <c r="H23" s="40"/>
      <c r="I23" s="40"/>
      <c r="J23" s="40"/>
      <c r="K23" s="40" t="str">
        <f>IFERROR(H23/G23*I23,"")</f>
        <v/>
      </c>
      <c r="L23" s="40"/>
      <c r="M23" s="40"/>
      <c r="N23" s="40"/>
    </row>
    <row r="24" s="1" customFormat="1" ht="25" customHeight="1" spans="1:14">
      <c r="A24" s="40"/>
      <c r="B24" s="40"/>
      <c r="C24" s="40" t="s">
        <v>53</v>
      </c>
      <c r="D24" s="52" t="s">
        <v>72</v>
      </c>
      <c r="E24" s="52"/>
      <c r="F24" s="52"/>
      <c r="G24" s="53" t="s">
        <v>73</v>
      </c>
      <c r="H24" s="54">
        <v>0.9</v>
      </c>
      <c r="I24" s="40">
        <v>10</v>
      </c>
      <c r="J24" s="40"/>
      <c r="K24" s="40">
        <v>9</v>
      </c>
      <c r="L24" s="40"/>
      <c r="M24" s="40"/>
      <c r="N24" s="40"/>
    </row>
    <row r="25" s="1" customFormat="1" ht="15.9" customHeight="1" spans="1:14">
      <c r="A25" s="40"/>
      <c r="B25" s="40"/>
      <c r="C25" s="40"/>
      <c r="D25" s="52" t="s">
        <v>74</v>
      </c>
      <c r="E25" s="52"/>
      <c r="F25" s="52"/>
      <c r="G25" s="53" t="s">
        <v>55</v>
      </c>
      <c r="H25" s="54" t="s">
        <v>55</v>
      </c>
      <c r="I25" s="40">
        <v>10</v>
      </c>
      <c r="J25" s="40"/>
      <c r="K25" s="40">
        <v>10</v>
      </c>
      <c r="L25" s="40"/>
      <c r="M25" s="40"/>
      <c r="N25" s="40"/>
    </row>
    <row r="26" s="1" customFormat="1" ht="25" customHeight="1" spans="1:14">
      <c r="A26" s="40"/>
      <c r="B26" s="40" t="s">
        <v>56</v>
      </c>
      <c r="C26" s="40" t="s">
        <v>57</v>
      </c>
      <c r="D26" s="52" t="s">
        <v>58</v>
      </c>
      <c r="E26" s="52"/>
      <c r="F26" s="52"/>
      <c r="G26" s="53" t="s">
        <v>75</v>
      </c>
      <c r="H26" s="54">
        <v>0.95</v>
      </c>
      <c r="I26" s="40">
        <v>10</v>
      </c>
      <c r="J26" s="40"/>
      <c r="K26" s="40">
        <v>10</v>
      </c>
      <c r="L26" s="40"/>
      <c r="M26" s="40"/>
      <c r="N26" s="40"/>
    </row>
    <row r="27" s="1" customFormat="1" ht="15.9" customHeight="1" spans="1:14">
      <c r="A27" s="57" t="s">
        <v>60</v>
      </c>
      <c r="B27" s="57"/>
      <c r="C27" s="57"/>
      <c r="D27" s="57"/>
      <c r="E27" s="57"/>
      <c r="F27" s="57"/>
      <c r="G27" s="57"/>
      <c r="H27" s="57"/>
      <c r="I27" s="57">
        <f>SUM(I14:J26)+J6</f>
        <v>100</v>
      </c>
      <c r="J27" s="57"/>
      <c r="K27" s="40">
        <v>98</v>
      </c>
      <c r="L27" s="40"/>
      <c r="M27" s="50"/>
      <c r="N27" s="50"/>
    </row>
  </sheetData>
  <mergeCells count="110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20"/>
    <mergeCell ref="B21:B25"/>
    <mergeCell ref="C12:C13"/>
    <mergeCell ref="C15:C17"/>
    <mergeCell ref="C18:C19"/>
    <mergeCell ref="C24:C25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D15" sqref="D15:F15"/>
    </sheetView>
  </sheetViews>
  <sheetFormatPr defaultColWidth="9" defaultRowHeight="13.5"/>
  <cols>
    <col min="1" max="2" width="10.775" style="1" customWidth="1"/>
    <col min="3" max="3" width="14.3333333333333" style="1" customWidth="1"/>
    <col min="4" max="4" width="8.33333333333333" style="1" customWidth="1"/>
    <col min="5" max="5" width="11.5583333333333" style="1" customWidth="1"/>
    <col min="6" max="6" width="5.89166666666667" style="1" customWidth="1"/>
    <col min="7" max="7" width="12.4416666666667" style="1" customWidth="1"/>
    <col min="8" max="8" width="11.775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6666666666667" style="1" customWidth="1"/>
    <col min="15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5.9" customHeight="1" spans="1:14">
      <c r="A3" s="40" t="s">
        <v>2</v>
      </c>
      <c r="B3" s="40"/>
      <c r="C3" s="40" t="s">
        <v>76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="1" customFormat="1" ht="15.9" customHeight="1" spans="1:14">
      <c r="A4" s="40" t="s">
        <v>4</v>
      </c>
      <c r="B4" s="40"/>
      <c r="C4" s="40" t="s">
        <v>5</v>
      </c>
      <c r="D4" s="40"/>
      <c r="E4" s="40"/>
      <c r="F4" s="40"/>
      <c r="G4" s="40"/>
      <c r="H4" s="40" t="s">
        <v>6</v>
      </c>
      <c r="I4" s="40"/>
      <c r="J4" s="40" t="s">
        <v>5</v>
      </c>
      <c r="K4" s="40"/>
      <c r="L4" s="40"/>
      <c r="M4" s="40"/>
      <c r="N4" s="40"/>
    </row>
    <row r="5" s="1" customFormat="1" ht="15.9" customHeight="1" spans="1:14">
      <c r="A5" s="41" t="s">
        <v>7</v>
      </c>
      <c r="B5" s="42"/>
      <c r="C5" s="40"/>
      <c r="D5" s="40"/>
      <c r="E5" s="40" t="s">
        <v>8</v>
      </c>
      <c r="F5" s="40" t="s">
        <v>9</v>
      </c>
      <c r="G5" s="40"/>
      <c r="H5" s="40" t="s">
        <v>10</v>
      </c>
      <c r="I5" s="40"/>
      <c r="J5" s="40" t="s">
        <v>11</v>
      </c>
      <c r="K5" s="40"/>
      <c r="L5" s="40" t="s">
        <v>12</v>
      </c>
      <c r="M5" s="40"/>
      <c r="N5" s="40" t="s">
        <v>13</v>
      </c>
    </row>
    <row r="6" s="1" customFormat="1" ht="15.9" customHeight="1" spans="1:14">
      <c r="A6" s="43"/>
      <c r="B6" s="44"/>
      <c r="C6" s="45" t="s">
        <v>14</v>
      </c>
      <c r="D6" s="45"/>
      <c r="E6" s="46">
        <v>12</v>
      </c>
      <c r="F6" s="46">
        <v>12</v>
      </c>
      <c r="G6" s="46"/>
      <c r="H6" s="46">
        <v>12</v>
      </c>
      <c r="I6" s="46"/>
      <c r="J6" s="40">
        <v>10</v>
      </c>
      <c r="K6" s="40"/>
      <c r="L6" s="58">
        <f t="shared" ref="L6:L9" si="0">IFERROR(H6/F6,"")</f>
        <v>1</v>
      </c>
      <c r="M6" s="58"/>
      <c r="N6" s="40">
        <f>IFERROR(L6*J6,"")</f>
        <v>10</v>
      </c>
    </row>
    <row r="7" s="1" customFormat="1" ht="15.9" customHeight="1" spans="1:14">
      <c r="A7" s="43"/>
      <c r="B7" s="44"/>
      <c r="C7" s="40" t="s">
        <v>15</v>
      </c>
      <c r="D7" s="40"/>
      <c r="E7" s="46">
        <v>12</v>
      </c>
      <c r="F7" s="46">
        <v>12</v>
      </c>
      <c r="G7" s="46"/>
      <c r="H7" s="46">
        <v>12</v>
      </c>
      <c r="I7" s="46"/>
      <c r="J7" s="40" t="s">
        <v>16</v>
      </c>
      <c r="K7" s="40"/>
      <c r="L7" s="58">
        <f t="shared" si="0"/>
        <v>1</v>
      </c>
      <c r="M7" s="58"/>
      <c r="N7" s="40" t="s">
        <v>16</v>
      </c>
    </row>
    <row r="8" s="1" customFormat="1" ht="15.9" customHeight="1" spans="1:14">
      <c r="A8" s="47"/>
      <c r="B8" s="48"/>
      <c r="C8" s="49" t="s">
        <v>17</v>
      </c>
      <c r="D8" s="49"/>
      <c r="E8" s="46"/>
      <c r="F8" s="46"/>
      <c r="G8" s="46"/>
      <c r="H8" s="46"/>
      <c r="I8" s="46"/>
      <c r="J8" s="40" t="s">
        <v>16</v>
      </c>
      <c r="K8" s="40"/>
      <c r="L8" s="58" t="str">
        <f t="shared" si="0"/>
        <v/>
      </c>
      <c r="M8" s="58"/>
      <c r="N8" s="40" t="s">
        <v>16</v>
      </c>
    </row>
    <row r="9" s="1" customFormat="1" ht="15.9" customHeight="1" spans="1:14">
      <c r="A9" s="50"/>
      <c r="B9" s="50"/>
      <c r="C9" s="49" t="s">
        <v>18</v>
      </c>
      <c r="D9" s="49"/>
      <c r="E9" s="46"/>
      <c r="F9" s="46"/>
      <c r="G9" s="46"/>
      <c r="H9" s="46"/>
      <c r="I9" s="46"/>
      <c r="J9" s="40" t="s">
        <v>16</v>
      </c>
      <c r="K9" s="40"/>
      <c r="L9" s="58" t="str">
        <f t="shared" si="0"/>
        <v/>
      </c>
      <c r="M9" s="58"/>
      <c r="N9" s="40" t="s">
        <v>16</v>
      </c>
    </row>
    <row r="10" s="1" customFormat="1" ht="15.9" customHeight="1" spans="1:14">
      <c r="A10" s="40" t="s">
        <v>19</v>
      </c>
      <c r="B10" s="40" t="s">
        <v>20</v>
      </c>
      <c r="C10" s="40"/>
      <c r="D10" s="40"/>
      <c r="E10" s="40"/>
      <c r="F10" s="40"/>
      <c r="G10" s="40"/>
      <c r="H10" s="40" t="s">
        <v>21</v>
      </c>
      <c r="I10" s="40"/>
      <c r="J10" s="40"/>
      <c r="K10" s="40"/>
      <c r="L10" s="40"/>
      <c r="M10" s="40"/>
      <c r="N10" s="40"/>
    </row>
    <row r="11" s="1" customFormat="1" ht="61" customHeight="1" spans="1:14">
      <c r="A11" s="40"/>
      <c r="B11" s="51" t="s">
        <v>77</v>
      </c>
      <c r="C11" s="51"/>
      <c r="D11" s="51"/>
      <c r="E11" s="51"/>
      <c r="F11" s="51"/>
      <c r="G11" s="51"/>
      <c r="H11" s="51" t="s">
        <v>78</v>
      </c>
      <c r="I11" s="51"/>
      <c r="J11" s="51"/>
      <c r="K11" s="51"/>
      <c r="L11" s="51"/>
      <c r="M11" s="51"/>
      <c r="N11" s="51"/>
    </row>
    <row r="12" s="1" customFormat="1" ht="15.9" customHeight="1" spans="1:14">
      <c r="A12" s="40" t="s">
        <v>24</v>
      </c>
      <c r="B12" s="40" t="s">
        <v>25</v>
      </c>
      <c r="C12" s="40" t="s">
        <v>26</v>
      </c>
      <c r="D12" s="40" t="s">
        <v>27</v>
      </c>
      <c r="E12" s="40"/>
      <c r="F12" s="40"/>
      <c r="G12" s="40" t="s">
        <v>28</v>
      </c>
      <c r="H12" s="40" t="s">
        <v>29</v>
      </c>
      <c r="I12" s="40" t="s">
        <v>11</v>
      </c>
      <c r="J12" s="40"/>
      <c r="K12" s="40" t="s">
        <v>13</v>
      </c>
      <c r="L12" s="40"/>
      <c r="M12" s="40" t="s">
        <v>30</v>
      </c>
      <c r="N12" s="40"/>
    </row>
    <row r="13" s="1" customFormat="1" ht="32.1" customHeight="1" spans="1:14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="1" customFormat="1" ht="27.1" customHeight="1" spans="1:14">
      <c r="A14" s="40"/>
      <c r="B14" s="40" t="s">
        <v>31</v>
      </c>
      <c r="C14" s="40" t="s">
        <v>32</v>
      </c>
      <c r="D14" s="52" t="s">
        <v>79</v>
      </c>
      <c r="E14" s="52"/>
      <c r="F14" s="52"/>
      <c r="G14" s="79" t="s">
        <v>80</v>
      </c>
      <c r="H14" s="79" t="s">
        <v>80</v>
      </c>
      <c r="I14" s="40">
        <v>10</v>
      </c>
      <c r="J14" s="40"/>
      <c r="K14" s="40">
        <v>10</v>
      </c>
      <c r="L14" s="40"/>
      <c r="M14" s="40"/>
      <c r="N14" s="40"/>
    </row>
    <row r="15" s="1" customFormat="1" ht="27.1" customHeight="1" spans="1:14">
      <c r="A15" s="40"/>
      <c r="B15" s="40"/>
      <c r="C15" s="40" t="s">
        <v>35</v>
      </c>
      <c r="D15" s="52" t="s">
        <v>81</v>
      </c>
      <c r="E15" s="52"/>
      <c r="F15" s="52"/>
      <c r="G15" s="80">
        <v>1</v>
      </c>
      <c r="H15" s="80">
        <v>1</v>
      </c>
      <c r="I15" s="40">
        <v>10</v>
      </c>
      <c r="J15" s="40"/>
      <c r="K15" s="40">
        <v>10</v>
      </c>
      <c r="L15" s="40"/>
      <c r="M15" s="40"/>
      <c r="N15" s="40"/>
    </row>
    <row r="16" s="1" customFormat="1" ht="23" customHeight="1" spans="1:14">
      <c r="A16" s="40"/>
      <c r="B16" s="40"/>
      <c r="C16" s="40" t="s">
        <v>38</v>
      </c>
      <c r="D16" s="52" t="s">
        <v>39</v>
      </c>
      <c r="E16" s="52"/>
      <c r="F16" s="52"/>
      <c r="G16" s="53" t="s">
        <v>40</v>
      </c>
      <c r="H16" s="53" t="s">
        <v>40</v>
      </c>
      <c r="I16" s="40">
        <v>10</v>
      </c>
      <c r="J16" s="40"/>
      <c r="K16" s="40">
        <v>10</v>
      </c>
      <c r="L16" s="40"/>
      <c r="M16" s="40"/>
      <c r="N16" s="40"/>
    </row>
    <row r="17" s="1" customFormat="1" ht="27.1" customHeight="1" spans="1:14">
      <c r="A17" s="40"/>
      <c r="B17" s="40"/>
      <c r="C17" s="40"/>
      <c r="D17" s="52" t="s">
        <v>41</v>
      </c>
      <c r="E17" s="52"/>
      <c r="F17" s="52"/>
      <c r="G17" s="53" t="s">
        <v>42</v>
      </c>
      <c r="H17" s="53" t="s">
        <v>42</v>
      </c>
      <c r="I17" s="40">
        <v>10</v>
      </c>
      <c r="J17" s="40"/>
      <c r="K17" s="40">
        <v>10</v>
      </c>
      <c r="L17" s="40"/>
      <c r="M17" s="40"/>
      <c r="N17" s="40"/>
    </row>
    <row r="18" s="1" customFormat="1" ht="34.95" customHeight="1" spans="1:14">
      <c r="A18" s="40"/>
      <c r="B18" s="40"/>
      <c r="C18" s="40" t="s">
        <v>43</v>
      </c>
      <c r="D18" s="52" t="s">
        <v>82</v>
      </c>
      <c r="E18" s="52"/>
      <c r="F18" s="52"/>
      <c r="G18" s="79" t="s">
        <v>83</v>
      </c>
      <c r="H18" s="79" t="s">
        <v>83</v>
      </c>
      <c r="I18" s="40">
        <v>10</v>
      </c>
      <c r="J18" s="40"/>
      <c r="K18" s="40">
        <v>10</v>
      </c>
      <c r="L18" s="40"/>
      <c r="M18" s="40"/>
      <c r="N18" s="40"/>
    </row>
    <row r="19" s="1" customFormat="1" ht="34.95" customHeight="1" spans="1:14">
      <c r="A19" s="40"/>
      <c r="B19" s="81" t="s">
        <v>46</v>
      </c>
      <c r="C19" s="40" t="s">
        <v>47</v>
      </c>
      <c r="D19" s="82"/>
      <c r="E19" s="83"/>
      <c r="F19" s="84"/>
      <c r="G19" s="79"/>
      <c r="H19" s="79"/>
      <c r="I19" s="87"/>
      <c r="J19" s="88"/>
      <c r="K19" s="87"/>
      <c r="L19" s="88"/>
      <c r="M19" s="87"/>
      <c r="N19" s="88"/>
    </row>
    <row r="20" s="1" customFormat="1" ht="34.95" customHeight="1" spans="1:14">
      <c r="A20" s="40"/>
      <c r="B20" s="85"/>
      <c r="C20" s="40" t="s">
        <v>48</v>
      </c>
      <c r="D20" s="52" t="s">
        <v>84</v>
      </c>
      <c r="E20" s="52"/>
      <c r="F20" s="52"/>
      <c r="G20" s="79" t="s">
        <v>85</v>
      </c>
      <c r="H20" s="80">
        <v>0.98</v>
      </c>
      <c r="I20" s="40">
        <v>15</v>
      </c>
      <c r="J20" s="40"/>
      <c r="K20" s="40">
        <v>14.7</v>
      </c>
      <c r="L20" s="40"/>
      <c r="M20" s="40"/>
      <c r="N20" s="40"/>
    </row>
    <row r="21" s="1" customFormat="1" ht="34.95" customHeight="1" spans="1:14">
      <c r="A21" s="40"/>
      <c r="B21" s="85"/>
      <c r="C21" s="40" t="s">
        <v>52</v>
      </c>
      <c r="D21" s="82"/>
      <c r="E21" s="83"/>
      <c r="F21" s="84"/>
      <c r="G21" s="79"/>
      <c r="H21" s="80"/>
      <c r="I21" s="87"/>
      <c r="J21" s="88"/>
      <c r="K21" s="87"/>
      <c r="L21" s="88"/>
      <c r="M21" s="87"/>
      <c r="N21" s="88"/>
    </row>
    <row r="22" s="1" customFormat="1" ht="34.95" customHeight="1" spans="1:14">
      <c r="A22" s="40"/>
      <c r="B22" s="86"/>
      <c r="C22" s="40" t="s">
        <v>53</v>
      </c>
      <c r="D22" s="52" t="s">
        <v>74</v>
      </c>
      <c r="E22" s="52"/>
      <c r="F22" s="52"/>
      <c r="G22" s="53" t="s">
        <v>55</v>
      </c>
      <c r="H22" s="54" t="s">
        <v>55</v>
      </c>
      <c r="I22" s="40">
        <v>15</v>
      </c>
      <c r="J22" s="40"/>
      <c r="K22" s="40">
        <v>15</v>
      </c>
      <c r="L22" s="40"/>
      <c r="M22" s="40"/>
      <c r="N22" s="40"/>
    </row>
    <row r="23" s="1" customFormat="1" ht="34.95" customHeight="1" spans="1:14">
      <c r="A23" s="40"/>
      <c r="B23" s="40" t="s">
        <v>56</v>
      </c>
      <c r="C23" s="40" t="s">
        <v>57</v>
      </c>
      <c r="D23" s="52" t="s">
        <v>58</v>
      </c>
      <c r="E23" s="52"/>
      <c r="F23" s="52"/>
      <c r="G23" s="80" t="s">
        <v>86</v>
      </c>
      <c r="H23" s="80">
        <v>0.95</v>
      </c>
      <c r="I23" s="40">
        <v>10</v>
      </c>
      <c r="J23" s="40"/>
      <c r="K23" s="40">
        <v>10</v>
      </c>
      <c r="L23" s="40"/>
      <c r="M23" s="40"/>
      <c r="N23" s="40"/>
    </row>
    <row r="24" s="1" customFormat="1" ht="15.9" customHeight="1" spans="1:14">
      <c r="A24" s="57" t="s">
        <v>60</v>
      </c>
      <c r="B24" s="57"/>
      <c r="C24" s="57"/>
      <c r="D24" s="57"/>
      <c r="E24" s="57"/>
      <c r="F24" s="57"/>
      <c r="G24" s="57"/>
      <c r="H24" s="57"/>
      <c r="I24" s="57">
        <f>SUM(I14:J23)+J6</f>
        <v>100</v>
      </c>
      <c r="J24" s="57"/>
      <c r="K24" s="40">
        <v>99.7</v>
      </c>
      <c r="L24" s="40"/>
      <c r="M24" s="50"/>
      <c r="N24" s="50"/>
    </row>
  </sheetData>
  <mergeCells count="9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A10:A11"/>
    <mergeCell ref="A12:A23"/>
    <mergeCell ref="B12:B13"/>
    <mergeCell ref="B14:B18"/>
    <mergeCell ref="B19:B22"/>
    <mergeCell ref="C12:C13"/>
    <mergeCell ref="C16:C17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C3" sqref="C3:N3"/>
    </sheetView>
  </sheetViews>
  <sheetFormatPr defaultColWidth="9" defaultRowHeight="13.5"/>
  <cols>
    <col min="1" max="2" width="8.33333333333333" style="1" customWidth="1"/>
    <col min="3" max="3" width="17.775" style="1" customWidth="1"/>
    <col min="4" max="4" width="7.44166666666667" style="1" customWidth="1"/>
    <col min="5" max="5" width="11.5583333333333" style="1" customWidth="1"/>
    <col min="6" max="6" width="5.89166666666667" style="1" customWidth="1"/>
    <col min="7" max="7" width="15.8916666666667" style="1" customWidth="1"/>
    <col min="8" max="8" width="14.4416666666667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6666666666667" style="1" customWidth="1"/>
    <col min="15" max="15" width="10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="1" customFormat="1" ht="15.9" customHeight="1" spans="1:15">
      <c r="A3" s="40" t="s">
        <v>2</v>
      </c>
      <c r="B3" s="40"/>
      <c r="C3" s="40" t="s">
        <v>87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2"/>
    </row>
    <row r="4" s="1" customFormat="1" ht="15.9" customHeight="1" spans="1:15">
      <c r="A4" s="40" t="s">
        <v>4</v>
      </c>
      <c r="B4" s="40"/>
      <c r="C4" s="40" t="s">
        <v>5</v>
      </c>
      <c r="D4" s="40"/>
      <c r="E4" s="40"/>
      <c r="F4" s="40"/>
      <c r="G4" s="40"/>
      <c r="H4" s="40" t="s">
        <v>6</v>
      </c>
      <c r="I4" s="40"/>
      <c r="J4" s="40" t="s">
        <v>5</v>
      </c>
      <c r="K4" s="40"/>
      <c r="L4" s="40"/>
      <c r="M4" s="40"/>
      <c r="N4" s="40"/>
      <c r="O4" s="32"/>
    </row>
    <row r="5" s="1" customFormat="1" ht="15.9" customHeight="1" spans="1:15">
      <c r="A5" s="41" t="s">
        <v>7</v>
      </c>
      <c r="B5" s="42"/>
      <c r="C5" s="40"/>
      <c r="D5" s="40"/>
      <c r="E5" s="40" t="s">
        <v>8</v>
      </c>
      <c r="F5" s="40" t="s">
        <v>9</v>
      </c>
      <c r="G5" s="40"/>
      <c r="H5" s="40" t="s">
        <v>10</v>
      </c>
      <c r="I5" s="40"/>
      <c r="J5" s="40" t="s">
        <v>11</v>
      </c>
      <c r="K5" s="40"/>
      <c r="L5" s="40" t="s">
        <v>12</v>
      </c>
      <c r="M5" s="40"/>
      <c r="N5" s="40" t="s">
        <v>13</v>
      </c>
      <c r="O5" s="32"/>
    </row>
    <row r="6" s="1" customFormat="1" ht="15.9" customHeight="1" spans="1:15">
      <c r="A6" s="43"/>
      <c r="B6" s="44"/>
      <c r="C6" s="45" t="s">
        <v>14</v>
      </c>
      <c r="D6" s="45"/>
      <c r="E6" s="46">
        <v>13.73</v>
      </c>
      <c r="F6" s="46">
        <v>15.82</v>
      </c>
      <c r="G6" s="46"/>
      <c r="H6" s="46">
        <f>H7+H8+H9</f>
        <v>15.82</v>
      </c>
      <c r="I6" s="46"/>
      <c r="J6" s="40">
        <v>10</v>
      </c>
      <c r="K6" s="40"/>
      <c r="L6" s="58">
        <f t="shared" ref="L6:L9" si="0">IFERROR(H6/F6,"")</f>
        <v>1</v>
      </c>
      <c r="M6" s="58"/>
      <c r="N6" s="40">
        <f>IFERROR(L6*J6,"")</f>
        <v>10</v>
      </c>
      <c r="O6" s="34"/>
    </row>
    <row r="7" s="1" customFormat="1" ht="15.9" customHeight="1" spans="1:15">
      <c r="A7" s="43"/>
      <c r="B7" s="44"/>
      <c r="C7" s="40" t="s">
        <v>15</v>
      </c>
      <c r="D7" s="40"/>
      <c r="E7" s="46">
        <v>13.73</v>
      </c>
      <c r="F7" s="46">
        <v>15.82</v>
      </c>
      <c r="G7" s="46"/>
      <c r="H7" s="46">
        <v>15.82</v>
      </c>
      <c r="I7" s="46"/>
      <c r="J7" s="40" t="s">
        <v>16</v>
      </c>
      <c r="K7" s="40"/>
      <c r="L7" s="58">
        <f t="shared" si="0"/>
        <v>1</v>
      </c>
      <c r="M7" s="58"/>
      <c r="N7" s="40" t="s">
        <v>16</v>
      </c>
      <c r="O7" s="34"/>
    </row>
    <row r="8" s="1" customFormat="1" ht="15.9" customHeight="1" spans="1:15">
      <c r="A8" s="47"/>
      <c r="B8" s="48"/>
      <c r="C8" s="49" t="s">
        <v>17</v>
      </c>
      <c r="D8" s="49"/>
      <c r="E8" s="46"/>
      <c r="F8" s="46"/>
      <c r="G8" s="46"/>
      <c r="H8" s="46"/>
      <c r="I8" s="46"/>
      <c r="J8" s="40" t="s">
        <v>16</v>
      </c>
      <c r="K8" s="40"/>
      <c r="L8" s="58" t="str">
        <f t="shared" si="0"/>
        <v/>
      </c>
      <c r="M8" s="58"/>
      <c r="N8" s="40" t="s">
        <v>16</v>
      </c>
      <c r="O8" s="34"/>
    </row>
    <row r="9" s="1" customFormat="1" ht="15.9" customHeight="1" spans="1:15">
      <c r="A9" s="50"/>
      <c r="B9" s="50"/>
      <c r="C9" s="49" t="s">
        <v>18</v>
      </c>
      <c r="D9" s="49"/>
      <c r="E9" s="46"/>
      <c r="F9" s="46"/>
      <c r="G9" s="46"/>
      <c r="H9" s="46"/>
      <c r="I9" s="46"/>
      <c r="J9" s="40" t="s">
        <v>16</v>
      </c>
      <c r="K9" s="40"/>
      <c r="L9" s="58" t="str">
        <f t="shared" si="0"/>
        <v/>
      </c>
      <c r="M9" s="58"/>
      <c r="N9" s="40" t="s">
        <v>16</v>
      </c>
      <c r="O9" s="34"/>
    </row>
    <row r="10" s="1" customFormat="1" ht="15.9" customHeight="1" spans="1:15">
      <c r="A10" s="40" t="s">
        <v>19</v>
      </c>
      <c r="B10" s="40" t="s">
        <v>20</v>
      </c>
      <c r="C10" s="40"/>
      <c r="D10" s="40"/>
      <c r="E10" s="40"/>
      <c r="F10" s="40"/>
      <c r="G10" s="40"/>
      <c r="H10" s="40" t="s">
        <v>21</v>
      </c>
      <c r="I10" s="40"/>
      <c r="J10" s="40"/>
      <c r="K10" s="40"/>
      <c r="L10" s="40"/>
      <c r="M10" s="40"/>
      <c r="N10" s="40"/>
      <c r="O10" s="32"/>
    </row>
    <row r="11" s="1" customFormat="1" ht="61" customHeight="1" spans="1:15">
      <c r="A11" s="40"/>
      <c r="B11" s="40" t="s">
        <v>88</v>
      </c>
      <c r="C11" s="40"/>
      <c r="D11" s="40"/>
      <c r="E11" s="40"/>
      <c r="F11" s="40"/>
      <c r="G11" s="40"/>
      <c r="H11" s="40" t="s">
        <v>89</v>
      </c>
      <c r="I11" s="40"/>
      <c r="J11" s="40"/>
      <c r="K11" s="40"/>
      <c r="L11" s="40"/>
      <c r="M11" s="40"/>
      <c r="N11" s="40"/>
      <c r="O11" s="35"/>
    </row>
    <row r="12" s="1" customFormat="1" ht="15.9" customHeight="1" spans="1:15">
      <c r="A12" s="40" t="s">
        <v>24</v>
      </c>
      <c r="B12" s="40" t="s">
        <v>25</v>
      </c>
      <c r="C12" s="40" t="s">
        <v>26</v>
      </c>
      <c r="D12" s="40" t="s">
        <v>27</v>
      </c>
      <c r="E12" s="40"/>
      <c r="F12" s="40"/>
      <c r="G12" s="40" t="s">
        <v>28</v>
      </c>
      <c r="H12" s="40" t="s">
        <v>29</v>
      </c>
      <c r="I12" s="40" t="s">
        <v>11</v>
      </c>
      <c r="J12" s="40"/>
      <c r="K12" s="40" t="s">
        <v>13</v>
      </c>
      <c r="L12" s="40"/>
      <c r="M12" s="40" t="s">
        <v>30</v>
      </c>
      <c r="N12" s="40"/>
      <c r="O12" s="32"/>
    </row>
    <row r="13" s="1" customFormat="1" ht="32.1" customHeight="1" spans="1: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32"/>
    </row>
    <row r="14" s="1" customFormat="1" ht="22.4" customHeight="1" spans="1:15">
      <c r="A14" s="40"/>
      <c r="B14" s="40" t="s">
        <v>31</v>
      </c>
      <c r="C14" s="40" t="s">
        <v>32</v>
      </c>
      <c r="D14" s="52" t="s">
        <v>90</v>
      </c>
      <c r="E14" s="52"/>
      <c r="F14" s="52"/>
      <c r="G14" s="53" t="s">
        <v>91</v>
      </c>
      <c r="H14" s="40" t="s">
        <v>92</v>
      </c>
      <c r="I14" s="40">
        <v>5</v>
      </c>
      <c r="J14" s="40"/>
      <c r="K14" s="40">
        <v>5</v>
      </c>
      <c r="L14" s="40"/>
      <c r="M14" s="40"/>
      <c r="N14" s="40"/>
      <c r="O14" s="32"/>
    </row>
    <row r="15" s="1" customFormat="1" ht="22.4" customHeight="1" spans="1:15">
      <c r="A15" s="40"/>
      <c r="B15" s="40"/>
      <c r="C15" s="40" t="s">
        <v>35</v>
      </c>
      <c r="D15" s="52" t="s">
        <v>37</v>
      </c>
      <c r="E15" s="52"/>
      <c r="F15" s="52"/>
      <c r="G15" s="54">
        <v>1</v>
      </c>
      <c r="H15" s="54">
        <v>1</v>
      </c>
      <c r="I15" s="40">
        <v>5</v>
      </c>
      <c r="J15" s="40"/>
      <c r="K15" s="40">
        <v>5</v>
      </c>
      <c r="L15" s="40"/>
      <c r="M15" s="40"/>
      <c r="N15" s="40"/>
      <c r="O15" s="32"/>
    </row>
    <row r="16" s="1" customFormat="1" ht="22.4" customHeight="1" spans="1:15">
      <c r="A16" s="40"/>
      <c r="B16" s="40"/>
      <c r="C16" s="40"/>
      <c r="D16" s="52" t="s">
        <v>93</v>
      </c>
      <c r="E16" s="52"/>
      <c r="F16" s="52"/>
      <c r="G16" s="54">
        <v>1</v>
      </c>
      <c r="H16" s="54">
        <v>1</v>
      </c>
      <c r="I16" s="40">
        <v>5</v>
      </c>
      <c r="J16" s="40"/>
      <c r="K16" s="40">
        <v>5</v>
      </c>
      <c r="L16" s="40"/>
      <c r="M16" s="40"/>
      <c r="N16" s="40"/>
      <c r="O16" s="32"/>
    </row>
    <row r="17" s="1" customFormat="1" ht="22.4" customHeight="1" spans="1:15">
      <c r="A17" s="40"/>
      <c r="B17" s="40"/>
      <c r="C17" s="40"/>
      <c r="D17" s="52" t="s">
        <v>81</v>
      </c>
      <c r="E17" s="52"/>
      <c r="F17" s="52"/>
      <c r="G17" s="54">
        <v>1</v>
      </c>
      <c r="H17" s="54">
        <v>1</v>
      </c>
      <c r="I17" s="40">
        <v>5</v>
      </c>
      <c r="J17" s="40"/>
      <c r="K17" s="40">
        <v>5</v>
      </c>
      <c r="L17" s="40"/>
      <c r="M17" s="40"/>
      <c r="N17" s="40"/>
      <c r="O17" s="32"/>
    </row>
    <row r="18" s="1" customFormat="1" ht="22.4" customHeight="1" spans="1:15">
      <c r="A18" s="40"/>
      <c r="B18" s="40"/>
      <c r="C18" s="40" t="s">
        <v>38</v>
      </c>
      <c r="D18" s="52" t="s">
        <v>39</v>
      </c>
      <c r="E18" s="52"/>
      <c r="F18" s="52"/>
      <c r="G18" s="53" t="s">
        <v>40</v>
      </c>
      <c r="H18" s="53" t="s">
        <v>40</v>
      </c>
      <c r="I18" s="40">
        <v>10</v>
      </c>
      <c r="J18" s="40"/>
      <c r="K18" s="40">
        <v>10</v>
      </c>
      <c r="L18" s="40"/>
      <c r="M18" s="40"/>
      <c r="N18" s="40"/>
      <c r="O18" s="32"/>
    </row>
    <row r="19" s="1" customFormat="1" ht="22.4" customHeight="1" spans="1:15">
      <c r="A19" s="40"/>
      <c r="B19" s="40"/>
      <c r="C19" s="40"/>
      <c r="D19" s="52" t="s">
        <v>41</v>
      </c>
      <c r="E19" s="52"/>
      <c r="F19" s="52"/>
      <c r="G19" s="53" t="s">
        <v>42</v>
      </c>
      <c r="H19" s="53" t="s">
        <v>42</v>
      </c>
      <c r="I19" s="40">
        <v>10</v>
      </c>
      <c r="J19" s="40"/>
      <c r="K19" s="40">
        <v>10</v>
      </c>
      <c r="L19" s="40"/>
      <c r="M19" s="40"/>
      <c r="N19" s="40"/>
      <c r="O19" s="32"/>
    </row>
    <row r="20" s="1" customFormat="1" ht="22.4" customHeight="1" spans="1:15">
      <c r="A20" s="40"/>
      <c r="B20" s="40"/>
      <c r="C20" s="40" t="s">
        <v>43</v>
      </c>
      <c r="D20" s="52" t="s">
        <v>94</v>
      </c>
      <c r="E20" s="52"/>
      <c r="F20" s="52"/>
      <c r="G20" s="53" t="s">
        <v>95</v>
      </c>
      <c r="H20" s="53" t="s">
        <v>95</v>
      </c>
      <c r="I20" s="40">
        <v>10</v>
      </c>
      <c r="J20" s="40"/>
      <c r="K20" s="40">
        <v>10</v>
      </c>
      <c r="L20" s="40"/>
      <c r="M20" s="40"/>
      <c r="N20" s="40"/>
      <c r="O20" s="38"/>
    </row>
    <row r="21" s="1" customFormat="1" ht="22.4" customHeight="1" spans="1:15">
      <c r="A21" s="40"/>
      <c r="B21" s="40" t="s">
        <v>46</v>
      </c>
      <c r="C21" s="40" t="s">
        <v>47</v>
      </c>
      <c r="D21" s="52"/>
      <c r="E21" s="52"/>
      <c r="F21" s="52"/>
      <c r="G21" s="55"/>
      <c r="H21" s="40"/>
      <c r="I21" s="40"/>
      <c r="J21" s="40"/>
      <c r="K21" s="40" t="str">
        <f>IFERROR(H21/#REF!*I21,"")</f>
        <v/>
      </c>
      <c r="L21" s="40"/>
      <c r="M21" s="40"/>
      <c r="N21" s="40"/>
      <c r="O21" s="32"/>
    </row>
    <row r="22" s="1" customFormat="1" ht="22.4" customHeight="1" spans="1:15">
      <c r="A22" s="40"/>
      <c r="B22" s="40"/>
      <c r="C22" s="40" t="s">
        <v>48</v>
      </c>
      <c r="D22" s="52" t="s">
        <v>96</v>
      </c>
      <c r="E22" s="52"/>
      <c r="F22" s="52"/>
      <c r="G22" s="53" t="s">
        <v>97</v>
      </c>
      <c r="H22" s="56">
        <v>0.9</v>
      </c>
      <c r="I22" s="40">
        <v>15</v>
      </c>
      <c r="J22" s="40"/>
      <c r="K22" s="40">
        <v>13.5</v>
      </c>
      <c r="L22" s="40"/>
      <c r="M22" s="40"/>
      <c r="N22" s="40"/>
      <c r="O22" s="32"/>
    </row>
    <row r="23" s="1" customFormat="1" ht="22.4" customHeight="1" spans="1:15">
      <c r="A23" s="40"/>
      <c r="B23" s="40"/>
      <c r="C23" s="40" t="s">
        <v>52</v>
      </c>
      <c r="D23" s="52"/>
      <c r="E23" s="52"/>
      <c r="F23" s="52"/>
      <c r="G23" s="40"/>
      <c r="H23" s="40"/>
      <c r="I23" s="40"/>
      <c r="J23" s="40"/>
      <c r="K23" s="40" t="str">
        <f>IFERROR(H23/G23*I23,"")</f>
        <v/>
      </c>
      <c r="L23" s="40"/>
      <c r="M23" s="40"/>
      <c r="N23" s="40"/>
      <c r="O23" s="32"/>
    </row>
    <row r="24" s="1" customFormat="1" ht="22.4" customHeight="1" spans="1:15">
      <c r="A24" s="40"/>
      <c r="B24" s="40"/>
      <c r="C24" s="40" t="s">
        <v>53</v>
      </c>
      <c r="D24" s="52" t="s">
        <v>98</v>
      </c>
      <c r="E24" s="52"/>
      <c r="F24" s="52"/>
      <c r="G24" s="53" t="s">
        <v>55</v>
      </c>
      <c r="H24" s="56" t="s">
        <v>55</v>
      </c>
      <c r="I24" s="40">
        <v>15</v>
      </c>
      <c r="J24" s="40"/>
      <c r="K24" s="40">
        <v>15</v>
      </c>
      <c r="L24" s="40"/>
      <c r="M24" s="40"/>
      <c r="N24" s="40"/>
      <c r="O24" s="32"/>
    </row>
    <row r="25" s="1" customFormat="1" ht="22.4" customHeight="1" spans="1:15">
      <c r="A25" s="40"/>
      <c r="B25" s="40" t="s">
        <v>56</v>
      </c>
      <c r="C25" s="40" t="s">
        <v>57</v>
      </c>
      <c r="D25" s="52" t="s">
        <v>58</v>
      </c>
      <c r="E25" s="52"/>
      <c r="F25" s="52"/>
      <c r="G25" s="53" t="s">
        <v>59</v>
      </c>
      <c r="H25" s="56">
        <v>0.95</v>
      </c>
      <c r="I25" s="40">
        <v>10</v>
      </c>
      <c r="J25" s="40"/>
      <c r="K25" s="40">
        <v>10</v>
      </c>
      <c r="L25" s="40"/>
      <c r="M25" s="40"/>
      <c r="N25" s="40"/>
      <c r="O25" s="32"/>
    </row>
    <row r="26" s="1" customFormat="1" ht="15.9" customHeight="1" spans="1:15">
      <c r="A26" s="57" t="s">
        <v>60</v>
      </c>
      <c r="B26" s="57"/>
      <c r="C26" s="57"/>
      <c r="D26" s="57"/>
      <c r="E26" s="57"/>
      <c r="F26" s="57"/>
      <c r="G26" s="57"/>
      <c r="H26" s="57"/>
      <c r="I26" s="57">
        <f>SUM(I14:J25)+J6</f>
        <v>100</v>
      </c>
      <c r="J26" s="57"/>
      <c r="K26" s="40">
        <v>98.5</v>
      </c>
      <c r="L26" s="40"/>
      <c r="M26" s="50"/>
      <c r="N26" s="50"/>
      <c r="O26" s="32"/>
    </row>
    <row r="27" s="1" customFormat="1" spans="15:15">
      <c r="O27" s="35"/>
    </row>
    <row r="28" s="1" customFormat="1" spans="15:15">
      <c r="O28" s="35"/>
    </row>
  </sheetData>
  <mergeCells count="10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20"/>
    <mergeCell ref="B21:B24"/>
    <mergeCell ref="C12:C13"/>
    <mergeCell ref="C15:C17"/>
    <mergeCell ref="C18:C19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workbookViewId="0">
      <selection activeCell="C3" sqref="C3:N3"/>
    </sheetView>
  </sheetViews>
  <sheetFormatPr defaultColWidth="9" defaultRowHeight="13.5"/>
  <cols>
    <col min="1" max="2" width="8.44166666666667" style="61" customWidth="1"/>
    <col min="3" max="3" width="18.3333333333333" style="61" customWidth="1"/>
    <col min="4" max="4" width="7.44166666666667" style="61" customWidth="1"/>
    <col min="5" max="5" width="11.5583333333333" style="61" customWidth="1"/>
    <col min="6" max="6" width="5.89166666666667" style="61" customWidth="1"/>
    <col min="7" max="7" width="14.4416666666667" style="61" customWidth="1"/>
    <col min="8" max="8" width="15.225" style="61" customWidth="1"/>
    <col min="9" max="9" width="4.66666666666667" style="61" customWidth="1"/>
    <col min="10" max="10" width="5.89166666666667" style="61" customWidth="1"/>
    <col min="11" max="11" width="3.89166666666667" style="61" customWidth="1"/>
    <col min="12" max="13" width="4.33333333333333" style="61" customWidth="1"/>
    <col min="14" max="14" width="6.66666666666667" style="61" customWidth="1"/>
    <col min="15" max="15" width="48.3333333333333" style="61" customWidth="1"/>
    <col min="16" max="16384" width="9" style="61"/>
  </cols>
  <sheetData>
    <row r="1" s="61" customFormat="1" ht="20.45" customHeight="1" spans="1:14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="61" customFormat="1" ht="15.9" customHeight="1" spans="1:1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74"/>
    </row>
    <row r="3" s="61" customFormat="1" ht="15.9" customHeight="1" spans="1:14">
      <c r="A3" s="17" t="s">
        <v>2</v>
      </c>
      <c r="B3" s="17"/>
      <c r="C3" s="17" t="s">
        <v>99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="61" customFormat="1" ht="15.9" customHeight="1" spans="1:14">
      <c r="A4" s="17" t="s">
        <v>4</v>
      </c>
      <c r="B4" s="17"/>
      <c r="C4" s="17" t="s">
        <v>5</v>
      </c>
      <c r="D4" s="17"/>
      <c r="E4" s="17"/>
      <c r="F4" s="17"/>
      <c r="G4" s="17"/>
      <c r="H4" s="17" t="s">
        <v>6</v>
      </c>
      <c r="I4" s="17"/>
      <c r="J4" s="17" t="s">
        <v>5</v>
      </c>
      <c r="K4" s="17"/>
      <c r="L4" s="17"/>
      <c r="M4" s="17"/>
      <c r="N4" s="17"/>
    </row>
    <row r="5" s="61" customFormat="1" ht="15.9" customHeight="1" spans="1:14">
      <c r="A5" s="64" t="s">
        <v>7</v>
      </c>
      <c r="B5" s="65"/>
      <c r="C5" s="17"/>
      <c r="D5" s="17"/>
      <c r="E5" s="17" t="s">
        <v>8</v>
      </c>
      <c r="F5" s="17" t="s">
        <v>9</v>
      </c>
      <c r="G5" s="17"/>
      <c r="H5" s="17" t="s">
        <v>10</v>
      </c>
      <c r="I5" s="17"/>
      <c r="J5" s="17" t="s">
        <v>11</v>
      </c>
      <c r="K5" s="17"/>
      <c r="L5" s="17" t="s">
        <v>12</v>
      </c>
      <c r="M5" s="17"/>
      <c r="N5" s="17" t="s">
        <v>13</v>
      </c>
    </row>
    <row r="6" s="61" customFormat="1" ht="15.9" customHeight="1" spans="1:15">
      <c r="A6" s="66"/>
      <c r="B6" s="67"/>
      <c r="C6" s="68" t="s">
        <v>14</v>
      </c>
      <c r="D6" s="68"/>
      <c r="E6" s="69">
        <v>31.5</v>
      </c>
      <c r="F6" s="69">
        <v>31.5</v>
      </c>
      <c r="G6" s="69"/>
      <c r="H6" s="69">
        <f>H7+H8+H9</f>
        <v>31.5</v>
      </c>
      <c r="I6" s="69"/>
      <c r="J6" s="17">
        <v>10</v>
      </c>
      <c r="K6" s="17"/>
      <c r="L6" s="75">
        <f t="shared" ref="L6:L9" si="0">IFERROR(H6/F6,"")</f>
        <v>1</v>
      </c>
      <c r="M6" s="75"/>
      <c r="N6" s="17">
        <f>IFERROR(L6*J6,"")</f>
        <v>10</v>
      </c>
      <c r="O6" s="76"/>
    </row>
    <row r="7" s="61" customFormat="1" ht="15.9" customHeight="1" spans="1:15">
      <c r="A7" s="66"/>
      <c r="B7" s="67"/>
      <c r="C7" s="17" t="s">
        <v>15</v>
      </c>
      <c r="D7" s="17"/>
      <c r="E7" s="69">
        <v>31.5</v>
      </c>
      <c r="F7" s="69">
        <v>31.5</v>
      </c>
      <c r="G7" s="69"/>
      <c r="H7" s="69">
        <v>31.5</v>
      </c>
      <c r="I7" s="69"/>
      <c r="J7" s="17" t="s">
        <v>16</v>
      </c>
      <c r="K7" s="17"/>
      <c r="L7" s="75">
        <f t="shared" si="0"/>
        <v>1</v>
      </c>
      <c r="M7" s="75"/>
      <c r="N7" s="17" t="s">
        <v>16</v>
      </c>
      <c r="O7" s="76"/>
    </row>
    <row r="8" s="61" customFormat="1" ht="15.9" customHeight="1" spans="1:15">
      <c r="A8" s="70"/>
      <c r="B8" s="71"/>
      <c r="C8" s="72" t="s">
        <v>17</v>
      </c>
      <c r="D8" s="72"/>
      <c r="E8" s="69"/>
      <c r="F8" s="69"/>
      <c r="G8" s="69"/>
      <c r="H8" s="69"/>
      <c r="I8" s="69"/>
      <c r="J8" s="17" t="s">
        <v>16</v>
      </c>
      <c r="K8" s="17"/>
      <c r="L8" s="75" t="str">
        <f t="shared" si="0"/>
        <v/>
      </c>
      <c r="M8" s="75"/>
      <c r="N8" s="17" t="s">
        <v>16</v>
      </c>
      <c r="O8" s="76"/>
    </row>
    <row r="9" s="61" customFormat="1" ht="15.9" customHeight="1" spans="1:15">
      <c r="A9" s="73"/>
      <c r="B9" s="73"/>
      <c r="C9" s="72" t="s">
        <v>18</v>
      </c>
      <c r="D9" s="72"/>
      <c r="E9" s="69"/>
      <c r="F9" s="69"/>
      <c r="G9" s="69"/>
      <c r="H9" s="69"/>
      <c r="I9" s="69"/>
      <c r="J9" s="17" t="s">
        <v>16</v>
      </c>
      <c r="K9" s="17"/>
      <c r="L9" s="75" t="str">
        <f t="shared" si="0"/>
        <v/>
      </c>
      <c r="M9" s="75"/>
      <c r="N9" s="17" t="s">
        <v>16</v>
      </c>
      <c r="O9" s="76"/>
    </row>
    <row r="10" s="61" customFormat="1" ht="15.9" customHeight="1" spans="1:14">
      <c r="A10" s="17" t="s">
        <v>19</v>
      </c>
      <c r="B10" s="17" t="s">
        <v>20</v>
      </c>
      <c r="C10" s="17"/>
      <c r="D10" s="17"/>
      <c r="E10" s="17"/>
      <c r="F10" s="17"/>
      <c r="G10" s="17"/>
      <c r="H10" s="17" t="s">
        <v>21</v>
      </c>
      <c r="I10" s="17"/>
      <c r="J10" s="17"/>
      <c r="K10" s="17"/>
      <c r="L10" s="17"/>
      <c r="M10" s="17"/>
      <c r="N10" s="17"/>
    </row>
    <row r="11" s="61" customFormat="1" ht="61" customHeight="1" spans="1:15">
      <c r="A11" s="17"/>
      <c r="B11" s="27" t="s">
        <v>100</v>
      </c>
      <c r="C11" s="27"/>
      <c r="D11" s="27"/>
      <c r="E11" s="27"/>
      <c r="F11" s="27"/>
      <c r="G11" s="27"/>
      <c r="H11" s="27" t="s">
        <v>101</v>
      </c>
      <c r="I11" s="27"/>
      <c r="J11" s="27"/>
      <c r="K11" s="27"/>
      <c r="L11" s="27"/>
      <c r="M11" s="27"/>
      <c r="N11" s="27"/>
      <c r="O11" s="77"/>
    </row>
    <row r="12" s="61" customFormat="1" ht="15.9" customHeight="1" spans="1:14">
      <c r="A12" s="17" t="s">
        <v>24</v>
      </c>
      <c r="B12" s="17" t="s">
        <v>25</v>
      </c>
      <c r="C12" s="17" t="s">
        <v>26</v>
      </c>
      <c r="D12" s="17" t="s">
        <v>27</v>
      </c>
      <c r="E12" s="17"/>
      <c r="F12" s="17"/>
      <c r="G12" s="17" t="s">
        <v>28</v>
      </c>
      <c r="H12" s="17" t="s">
        <v>29</v>
      </c>
      <c r="I12" s="17" t="s">
        <v>11</v>
      </c>
      <c r="J12" s="17"/>
      <c r="K12" s="17" t="s">
        <v>13</v>
      </c>
      <c r="L12" s="17"/>
      <c r="M12" s="17" t="s">
        <v>30</v>
      </c>
      <c r="N12" s="17"/>
    </row>
    <row r="13" s="61" customFormat="1" ht="32.1" customHeight="1" spans="1:14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="61" customFormat="1" ht="15.9" customHeight="1" spans="1:14">
      <c r="A14" s="17"/>
      <c r="B14" s="17" t="s">
        <v>31</v>
      </c>
      <c r="C14" s="17" t="s">
        <v>32</v>
      </c>
      <c r="D14" s="27" t="s">
        <v>102</v>
      </c>
      <c r="E14" s="27"/>
      <c r="F14" s="27"/>
      <c r="G14" s="17" t="s">
        <v>103</v>
      </c>
      <c r="H14" s="17" t="s">
        <v>104</v>
      </c>
      <c r="I14" s="17">
        <v>5</v>
      </c>
      <c r="J14" s="17"/>
      <c r="K14" s="17">
        <v>5</v>
      </c>
      <c r="L14" s="17"/>
      <c r="M14" s="17"/>
      <c r="N14" s="17"/>
    </row>
    <row r="15" s="61" customFormat="1" ht="15.9" customHeight="1" spans="1:14">
      <c r="A15" s="17"/>
      <c r="B15" s="17"/>
      <c r="C15" s="17"/>
      <c r="D15" s="27" t="s">
        <v>105</v>
      </c>
      <c r="E15" s="27"/>
      <c r="F15" s="27"/>
      <c r="G15" s="28" t="s">
        <v>106</v>
      </c>
      <c r="H15" s="17" t="s">
        <v>107</v>
      </c>
      <c r="I15" s="17">
        <v>5</v>
      </c>
      <c r="J15" s="17"/>
      <c r="K15" s="17">
        <v>5</v>
      </c>
      <c r="L15" s="17"/>
      <c r="M15" s="17"/>
      <c r="N15" s="17"/>
    </row>
    <row r="16" s="61" customFormat="1" ht="15.9" customHeight="1" spans="1:14">
      <c r="A16" s="17"/>
      <c r="B16" s="17"/>
      <c r="C16" s="17" t="s">
        <v>35</v>
      </c>
      <c r="D16" s="27" t="s">
        <v>37</v>
      </c>
      <c r="E16" s="27"/>
      <c r="F16" s="27"/>
      <c r="G16" s="20">
        <v>1</v>
      </c>
      <c r="H16" s="20">
        <v>1</v>
      </c>
      <c r="I16" s="17">
        <v>5</v>
      </c>
      <c r="J16" s="17"/>
      <c r="K16" s="17">
        <v>5</v>
      </c>
      <c r="L16" s="17"/>
      <c r="M16" s="17"/>
      <c r="N16" s="17"/>
    </row>
    <row r="17" s="61" customFormat="1" ht="15.9" customHeight="1" spans="1:14">
      <c r="A17" s="17"/>
      <c r="B17" s="17"/>
      <c r="C17" s="17"/>
      <c r="D17" s="27" t="s">
        <v>108</v>
      </c>
      <c r="E17" s="27"/>
      <c r="F17" s="27"/>
      <c r="G17" s="20">
        <v>1</v>
      </c>
      <c r="H17" s="20">
        <v>1</v>
      </c>
      <c r="I17" s="17">
        <v>5</v>
      </c>
      <c r="J17" s="17"/>
      <c r="K17" s="17">
        <v>5</v>
      </c>
      <c r="L17" s="17"/>
      <c r="M17" s="17"/>
      <c r="N17" s="17"/>
    </row>
    <row r="18" s="61" customFormat="1" ht="15.9" customHeight="1" spans="1:14">
      <c r="A18" s="17"/>
      <c r="B18" s="17"/>
      <c r="C18" s="17"/>
      <c r="D18" s="27" t="s">
        <v>81</v>
      </c>
      <c r="E18" s="27"/>
      <c r="F18" s="27"/>
      <c r="G18" s="20">
        <v>1</v>
      </c>
      <c r="H18" s="20">
        <v>1</v>
      </c>
      <c r="I18" s="17">
        <v>5</v>
      </c>
      <c r="J18" s="17"/>
      <c r="K18" s="17">
        <v>5</v>
      </c>
      <c r="L18" s="17"/>
      <c r="M18" s="17"/>
      <c r="N18" s="17"/>
    </row>
    <row r="19" s="61" customFormat="1" ht="15.9" customHeight="1" spans="1:14">
      <c r="A19" s="17"/>
      <c r="B19" s="17"/>
      <c r="C19" s="17" t="s">
        <v>38</v>
      </c>
      <c r="D19" s="27" t="s">
        <v>39</v>
      </c>
      <c r="E19" s="27"/>
      <c r="F19" s="27"/>
      <c r="G19" s="17" t="s">
        <v>40</v>
      </c>
      <c r="H19" s="17" t="s">
        <v>40</v>
      </c>
      <c r="I19" s="17">
        <v>10</v>
      </c>
      <c r="J19" s="17"/>
      <c r="K19" s="17">
        <v>10</v>
      </c>
      <c r="L19" s="17"/>
      <c r="M19" s="17"/>
      <c r="N19" s="17"/>
    </row>
    <row r="20" s="61" customFormat="1" ht="15.9" customHeight="1" spans="1:14">
      <c r="A20" s="17"/>
      <c r="B20" s="17"/>
      <c r="C20" s="17"/>
      <c r="D20" s="27" t="s">
        <v>41</v>
      </c>
      <c r="E20" s="27"/>
      <c r="F20" s="27"/>
      <c r="G20" s="17" t="s">
        <v>42</v>
      </c>
      <c r="H20" s="17" t="s">
        <v>42</v>
      </c>
      <c r="I20" s="17">
        <v>10</v>
      </c>
      <c r="J20" s="17"/>
      <c r="K20" s="17">
        <v>10</v>
      </c>
      <c r="L20" s="17"/>
      <c r="M20" s="17"/>
      <c r="N20" s="17"/>
    </row>
    <row r="21" s="61" customFormat="1" ht="15.9" customHeight="1" spans="1:15">
      <c r="A21" s="17"/>
      <c r="B21" s="17"/>
      <c r="C21" s="17" t="s">
        <v>43</v>
      </c>
      <c r="D21" s="27" t="s">
        <v>109</v>
      </c>
      <c r="E21" s="27"/>
      <c r="F21" s="27"/>
      <c r="G21" s="17" t="s">
        <v>110</v>
      </c>
      <c r="H21" s="17" t="s">
        <v>111</v>
      </c>
      <c r="I21" s="17">
        <v>2.5</v>
      </c>
      <c r="J21" s="17"/>
      <c r="K21" s="17">
        <v>2.5</v>
      </c>
      <c r="L21" s="17"/>
      <c r="M21" s="17"/>
      <c r="N21" s="17"/>
      <c r="O21" s="78"/>
    </row>
    <row r="22" s="61" customFormat="1" ht="15.9" customHeight="1" spans="1:14">
      <c r="A22" s="17"/>
      <c r="B22" s="17"/>
      <c r="C22" s="17"/>
      <c r="D22" s="27" t="s">
        <v>112</v>
      </c>
      <c r="E22" s="27"/>
      <c r="F22" s="27"/>
      <c r="G22" s="28" t="s">
        <v>113</v>
      </c>
      <c r="H22" s="17" t="s">
        <v>114</v>
      </c>
      <c r="I22" s="17">
        <v>2.5</v>
      </c>
      <c r="J22" s="17"/>
      <c r="K22" s="17">
        <v>1.1</v>
      </c>
      <c r="L22" s="17"/>
      <c r="M22" s="17"/>
      <c r="N22" s="17"/>
    </row>
    <row r="23" s="61" customFormat="1" ht="15.9" customHeight="1" spans="1:14">
      <c r="A23" s="17"/>
      <c r="B23" s="17" t="s">
        <v>46</v>
      </c>
      <c r="C23" s="17" t="s">
        <v>47</v>
      </c>
      <c r="D23" s="27"/>
      <c r="E23" s="27"/>
      <c r="F23" s="27"/>
      <c r="G23" s="73"/>
      <c r="H23" s="17"/>
      <c r="I23" s="17"/>
      <c r="J23" s="17"/>
      <c r="K23" s="17" t="str">
        <f>IFERROR(H23/#REF!*I23,"")</f>
        <v/>
      </c>
      <c r="L23" s="17"/>
      <c r="M23" s="17"/>
      <c r="N23" s="17"/>
    </row>
    <row r="24" s="61" customFormat="1" ht="27.1" customHeight="1" spans="1:14">
      <c r="A24" s="17"/>
      <c r="B24" s="17"/>
      <c r="C24" s="17" t="s">
        <v>48</v>
      </c>
      <c r="D24" s="27" t="s">
        <v>115</v>
      </c>
      <c r="E24" s="27"/>
      <c r="F24" s="27"/>
      <c r="G24" s="17" t="s">
        <v>97</v>
      </c>
      <c r="H24" s="20">
        <v>0.9</v>
      </c>
      <c r="I24" s="17">
        <v>15</v>
      </c>
      <c r="J24" s="17"/>
      <c r="K24" s="17">
        <v>13.5</v>
      </c>
      <c r="L24" s="17"/>
      <c r="M24" s="17"/>
      <c r="N24" s="17"/>
    </row>
    <row r="25" s="61" customFormat="1" ht="15.9" customHeight="1" spans="1:14">
      <c r="A25" s="17"/>
      <c r="B25" s="17"/>
      <c r="C25" s="17" t="s">
        <v>52</v>
      </c>
      <c r="D25" s="27"/>
      <c r="E25" s="27"/>
      <c r="F25" s="27"/>
      <c r="G25" s="17"/>
      <c r="H25" s="17"/>
      <c r="I25" s="17"/>
      <c r="J25" s="17"/>
      <c r="K25" s="17" t="str">
        <f>IFERROR(H25/G25*I25,"")</f>
        <v/>
      </c>
      <c r="L25" s="17"/>
      <c r="M25" s="17"/>
      <c r="N25" s="17"/>
    </row>
    <row r="26" s="61" customFormat="1" ht="15.9" customHeight="1" spans="1:14">
      <c r="A26" s="17"/>
      <c r="B26" s="17"/>
      <c r="C26" s="17" t="s">
        <v>53</v>
      </c>
      <c r="D26" s="27" t="s">
        <v>98</v>
      </c>
      <c r="E26" s="27"/>
      <c r="F26" s="27"/>
      <c r="G26" s="17" t="s">
        <v>55</v>
      </c>
      <c r="H26" s="20">
        <v>1</v>
      </c>
      <c r="I26" s="17">
        <v>15</v>
      </c>
      <c r="J26" s="17"/>
      <c r="K26" s="17">
        <v>15</v>
      </c>
      <c r="L26" s="17"/>
      <c r="M26" s="17"/>
      <c r="N26" s="17"/>
    </row>
    <row r="27" s="61" customFormat="1" ht="20" customHeight="1" spans="1:14">
      <c r="A27" s="17"/>
      <c r="B27" s="17" t="s">
        <v>56</v>
      </c>
      <c r="C27" s="17" t="s">
        <v>57</v>
      </c>
      <c r="D27" s="27" t="s">
        <v>58</v>
      </c>
      <c r="E27" s="27"/>
      <c r="F27" s="27"/>
      <c r="G27" s="17" t="s">
        <v>59</v>
      </c>
      <c r="H27" s="20">
        <v>0.95</v>
      </c>
      <c r="I27" s="17">
        <v>10</v>
      </c>
      <c r="J27" s="17"/>
      <c r="K27" s="17">
        <v>10</v>
      </c>
      <c r="L27" s="17"/>
      <c r="M27" s="17"/>
      <c r="N27" s="17"/>
    </row>
    <row r="28" s="61" customFormat="1" ht="15.9" customHeight="1" spans="1:14">
      <c r="A28" s="17" t="s">
        <v>60</v>
      </c>
      <c r="B28" s="17"/>
      <c r="C28" s="17"/>
      <c r="D28" s="17"/>
      <c r="E28" s="17"/>
      <c r="F28" s="17"/>
      <c r="G28" s="17"/>
      <c r="H28" s="17"/>
      <c r="I28" s="17">
        <f>SUM(I14:J27)+J6</f>
        <v>100</v>
      </c>
      <c r="J28" s="17"/>
      <c r="K28" s="17">
        <v>97.1</v>
      </c>
      <c r="L28" s="17"/>
      <c r="M28" s="73"/>
      <c r="N28" s="73"/>
    </row>
    <row r="29" s="61" customFormat="1" spans="15:15">
      <c r="O29" s="77"/>
    </row>
    <row r="30" s="61" customFormat="1" spans="15:15">
      <c r="O30" s="77"/>
    </row>
  </sheetData>
  <mergeCells count="11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2"/>
    <mergeCell ref="B23:B26"/>
    <mergeCell ref="C12:C13"/>
    <mergeCell ref="C14:C15"/>
    <mergeCell ref="C16:C18"/>
    <mergeCell ref="C19:C20"/>
    <mergeCell ref="C21:C22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workbookViewId="0">
      <selection activeCell="H15" sqref="H15"/>
    </sheetView>
  </sheetViews>
  <sheetFormatPr defaultColWidth="9" defaultRowHeight="13.5"/>
  <cols>
    <col min="1" max="2" width="7.33333333333333" style="1" customWidth="1"/>
    <col min="3" max="3" width="17.8916666666667" style="1" customWidth="1"/>
    <col min="4" max="4" width="7.44166666666667" style="1" customWidth="1"/>
    <col min="5" max="5" width="11.5583333333333" style="1" customWidth="1"/>
    <col min="6" max="6" width="5.89166666666667" style="1" customWidth="1"/>
    <col min="7" max="7" width="15" style="1" customWidth="1"/>
    <col min="8" max="8" width="16.5583333333333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6666666666667" style="1" customWidth="1"/>
    <col min="15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5.9" customHeight="1" spans="1:14">
      <c r="A3" s="4" t="s">
        <v>2</v>
      </c>
      <c r="B3" s="4"/>
      <c r="C3" s="4" t="s">
        <v>116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5.9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</row>
    <row r="5" s="1" customFormat="1" ht="15.9" customHeight="1" spans="1:14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</row>
    <row r="6" s="1" customFormat="1" ht="15.9" customHeight="1" spans="1:14">
      <c r="A6" s="7"/>
      <c r="B6" s="8"/>
      <c r="C6" s="9" t="s">
        <v>14</v>
      </c>
      <c r="D6" s="9"/>
      <c r="E6" s="10">
        <v>3</v>
      </c>
      <c r="F6" s="10">
        <v>3</v>
      </c>
      <c r="G6" s="10"/>
      <c r="H6" s="10">
        <v>3</v>
      </c>
      <c r="I6" s="10"/>
      <c r="J6" s="4">
        <v>10</v>
      </c>
      <c r="K6" s="4"/>
      <c r="L6" s="33">
        <f t="shared" ref="L6:L9" si="0">IFERROR(H6/F6,"")</f>
        <v>1</v>
      </c>
      <c r="M6" s="33"/>
      <c r="N6" s="4">
        <f>IFERROR(L6*J6,"")</f>
        <v>10</v>
      </c>
    </row>
    <row r="7" s="1" customFormat="1" ht="15.9" customHeight="1" spans="1:14">
      <c r="A7" s="7"/>
      <c r="B7" s="8"/>
      <c r="C7" s="4" t="s">
        <v>15</v>
      </c>
      <c r="D7" s="4"/>
      <c r="E7" s="10">
        <v>3</v>
      </c>
      <c r="F7" s="10">
        <v>3</v>
      </c>
      <c r="G7" s="10"/>
      <c r="H7" s="10">
        <v>3</v>
      </c>
      <c r="I7" s="10"/>
      <c r="J7" s="4" t="s">
        <v>16</v>
      </c>
      <c r="K7" s="4"/>
      <c r="L7" s="33">
        <f t="shared" si="0"/>
        <v>1</v>
      </c>
      <c r="M7" s="33"/>
      <c r="N7" s="4" t="s">
        <v>16</v>
      </c>
    </row>
    <row r="8" s="1" customFormat="1" ht="15.9" customHeight="1" spans="1:14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 t="s">
        <v>16</v>
      </c>
      <c r="K8" s="4"/>
      <c r="L8" s="33" t="str">
        <f t="shared" si="0"/>
        <v/>
      </c>
      <c r="M8" s="33"/>
      <c r="N8" s="4" t="s">
        <v>16</v>
      </c>
    </row>
    <row r="9" s="1" customFormat="1" ht="15.9" customHeight="1" spans="1:14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 t="s">
        <v>16</v>
      </c>
      <c r="K9" s="4"/>
      <c r="L9" s="33" t="str">
        <f t="shared" si="0"/>
        <v/>
      </c>
      <c r="M9" s="33"/>
      <c r="N9" s="4" t="s">
        <v>16</v>
      </c>
    </row>
    <row r="10" s="1" customFormat="1" ht="15.9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s="1" customFormat="1" ht="61" customHeight="1" spans="1:14">
      <c r="A11" s="4"/>
      <c r="B11" s="4" t="s">
        <v>117</v>
      </c>
      <c r="C11" s="4"/>
      <c r="D11" s="4"/>
      <c r="E11" s="4"/>
      <c r="F11" s="4"/>
      <c r="G11" s="4"/>
      <c r="H11" s="4" t="s">
        <v>118</v>
      </c>
      <c r="I11" s="4"/>
      <c r="J11" s="4"/>
      <c r="K11" s="4"/>
      <c r="L11" s="4"/>
      <c r="M11" s="4"/>
      <c r="N11" s="4"/>
    </row>
    <row r="12" s="1" customFormat="1" ht="15.9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</row>
    <row r="13" s="1" customFormat="1" ht="32.1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="1" customFormat="1" ht="23.6" customHeight="1" spans="1:14">
      <c r="A14" s="4"/>
      <c r="B14" s="4" t="s">
        <v>31</v>
      </c>
      <c r="C14" s="4" t="s">
        <v>32</v>
      </c>
      <c r="D14" s="16" t="s">
        <v>119</v>
      </c>
      <c r="E14" s="16"/>
      <c r="F14" s="16"/>
      <c r="G14" s="4" t="s">
        <v>120</v>
      </c>
      <c r="H14" s="4" t="s">
        <v>120</v>
      </c>
      <c r="I14" s="4">
        <v>10</v>
      </c>
      <c r="J14" s="4"/>
      <c r="K14" s="4">
        <v>10</v>
      </c>
      <c r="L14" s="4"/>
      <c r="M14" s="4"/>
      <c r="N14" s="4"/>
    </row>
    <row r="15" s="1" customFormat="1" ht="23.6" customHeight="1" spans="1:14">
      <c r="A15" s="4"/>
      <c r="B15" s="4"/>
      <c r="C15" s="4" t="s">
        <v>35</v>
      </c>
      <c r="D15" s="16" t="s">
        <v>66</v>
      </c>
      <c r="E15" s="16"/>
      <c r="F15" s="16"/>
      <c r="G15" s="26">
        <v>1</v>
      </c>
      <c r="H15" s="26">
        <v>1</v>
      </c>
      <c r="I15" s="4">
        <v>10</v>
      </c>
      <c r="J15" s="4"/>
      <c r="K15" s="4">
        <f t="shared" ref="K15:K18" si="1">IFERROR(H15/G15*I15,"")</f>
        <v>10</v>
      </c>
      <c r="L15" s="4"/>
      <c r="M15" s="4"/>
      <c r="N15" s="4"/>
    </row>
    <row r="16" s="1" customFormat="1" ht="23.6" customHeight="1" spans="1:14">
      <c r="A16" s="4"/>
      <c r="B16" s="4"/>
      <c r="C16" s="4"/>
      <c r="D16" s="16" t="s">
        <v>37</v>
      </c>
      <c r="E16" s="16"/>
      <c r="F16" s="16"/>
      <c r="G16" s="26">
        <v>1</v>
      </c>
      <c r="H16" s="26">
        <v>1</v>
      </c>
      <c r="I16" s="4">
        <v>10</v>
      </c>
      <c r="J16" s="4"/>
      <c r="K16" s="4">
        <f t="shared" si="1"/>
        <v>10</v>
      </c>
      <c r="L16" s="4"/>
      <c r="M16" s="4"/>
      <c r="N16" s="4"/>
    </row>
    <row r="17" s="1" customFormat="1" ht="23.6" customHeight="1" spans="1:14">
      <c r="A17" s="4"/>
      <c r="B17" s="4"/>
      <c r="C17" s="4" t="s">
        <v>38</v>
      </c>
      <c r="D17" s="16" t="s">
        <v>39</v>
      </c>
      <c r="E17" s="16"/>
      <c r="F17" s="16"/>
      <c r="G17" s="59">
        <v>43831</v>
      </c>
      <c r="H17" s="59">
        <v>43831</v>
      </c>
      <c r="I17" s="4">
        <v>5</v>
      </c>
      <c r="J17" s="4"/>
      <c r="K17" s="4">
        <f t="shared" si="1"/>
        <v>5</v>
      </c>
      <c r="L17" s="4"/>
      <c r="M17" s="4"/>
      <c r="N17" s="4"/>
    </row>
    <row r="18" s="1" customFormat="1" ht="23.6" customHeight="1" spans="1:14">
      <c r="A18" s="4"/>
      <c r="B18" s="4"/>
      <c r="C18" s="4"/>
      <c r="D18" s="16" t="s">
        <v>41</v>
      </c>
      <c r="E18" s="16"/>
      <c r="F18" s="16"/>
      <c r="G18" s="59">
        <v>44196</v>
      </c>
      <c r="H18" s="59">
        <v>44196</v>
      </c>
      <c r="I18" s="4">
        <v>5</v>
      </c>
      <c r="J18" s="4"/>
      <c r="K18" s="4">
        <f t="shared" si="1"/>
        <v>5</v>
      </c>
      <c r="L18" s="4"/>
      <c r="M18" s="4"/>
      <c r="N18" s="4"/>
    </row>
    <row r="19" s="1" customFormat="1" ht="23.6" customHeight="1" spans="1:14">
      <c r="A19" s="4"/>
      <c r="B19" s="4"/>
      <c r="C19" s="4" t="s">
        <v>43</v>
      </c>
      <c r="D19" s="16" t="s">
        <v>121</v>
      </c>
      <c r="E19" s="16"/>
      <c r="F19" s="16"/>
      <c r="G19" s="4" t="s">
        <v>122</v>
      </c>
      <c r="H19" s="4" t="s">
        <v>122</v>
      </c>
      <c r="I19" s="4">
        <v>10</v>
      </c>
      <c r="J19" s="4"/>
      <c r="K19" s="4">
        <v>10</v>
      </c>
      <c r="L19" s="4"/>
      <c r="M19" s="4"/>
      <c r="N19" s="4"/>
    </row>
    <row r="20" s="1" customFormat="1" ht="23.6" customHeight="1" spans="1:14">
      <c r="A20" s="4"/>
      <c r="B20" s="4" t="s">
        <v>46</v>
      </c>
      <c r="C20" s="4" t="s">
        <v>47</v>
      </c>
      <c r="D20" s="16"/>
      <c r="E20" s="16"/>
      <c r="F20" s="16"/>
      <c r="G20" s="4"/>
      <c r="H20" s="4"/>
      <c r="I20" s="4"/>
      <c r="J20" s="4"/>
      <c r="K20" s="4" t="str">
        <f>IFERROR(H20/G20*I20,"")</f>
        <v/>
      </c>
      <c r="L20" s="4"/>
      <c r="M20" s="4"/>
      <c r="N20" s="4"/>
    </row>
    <row r="21" s="1" customFormat="1" ht="23.6" customHeight="1" spans="1:14">
      <c r="A21" s="4"/>
      <c r="B21" s="4"/>
      <c r="C21" s="4" t="s">
        <v>48</v>
      </c>
      <c r="D21" s="16" t="s">
        <v>123</v>
      </c>
      <c r="E21" s="16"/>
      <c r="F21" s="16"/>
      <c r="G21" s="4" t="s">
        <v>85</v>
      </c>
      <c r="H21" s="26">
        <v>0.95</v>
      </c>
      <c r="I21" s="4">
        <v>7.5</v>
      </c>
      <c r="J21" s="4"/>
      <c r="K21" s="4">
        <v>7.1</v>
      </c>
      <c r="L21" s="4"/>
      <c r="M21" s="4"/>
      <c r="N21" s="4"/>
    </row>
    <row r="22" s="1" customFormat="1" ht="23.6" customHeight="1" spans="1:14">
      <c r="A22" s="4"/>
      <c r="B22" s="4"/>
      <c r="C22" s="4"/>
      <c r="D22" s="16" t="s">
        <v>124</v>
      </c>
      <c r="E22" s="16"/>
      <c r="F22" s="16"/>
      <c r="G22" s="4" t="s">
        <v>71</v>
      </c>
      <c r="H22" s="26">
        <v>0.95</v>
      </c>
      <c r="I22" s="4">
        <v>7.5</v>
      </c>
      <c r="J22" s="4"/>
      <c r="K22" s="4">
        <v>7.1</v>
      </c>
      <c r="L22" s="4"/>
      <c r="M22" s="4"/>
      <c r="N22" s="4"/>
    </row>
    <row r="23" s="1" customFormat="1" ht="23.6" customHeight="1" spans="1:14">
      <c r="A23" s="4"/>
      <c r="B23" s="4"/>
      <c r="C23" s="4" t="s">
        <v>52</v>
      </c>
      <c r="D23" s="16"/>
      <c r="E23" s="16"/>
      <c r="F23" s="16"/>
      <c r="G23" s="4"/>
      <c r="H23" s="4"/>
      <c r="I23" s="4"/>
      <c r="J23" s="4"/>
      <c r="K23" s="4" t="str">
        <f>IFERROR(H23/G23*I23,"")</f>
        <v/>
      </c>
      <c r="L23" s="4"/>
      <c r="M23" s="4"/>
      <c r="N23" s="4"/>
    </row>
    <row r="24" s="1" customFormat="1" ht="23.6" customHeight="1" spans="1:14">
      <c r="A24" s="4"/>
      <c r="B24" s="4"/>
      <c r="C24" s="4" t="s">
        <v>53</v>
      </c>
      <c r="D24" s="16" t="s">
        <v>74</v>
      </c>
      <c r="E24" s="16"/>
      <c r="F24" s="16"/>
      <c r="G24" s="4" t="s">
        <v>55</v>
      </c>
      <c r="H24" s="26">
        <v>1</v>
      </c>
      <c r="I24" s="4">
        <v>7.5</v>
      </c>
      <c r="J24" s="4"/>
      <c r="K24" s="4">
        <v>7.5</v>
      </c>
      <c r="L24" s="4"/>
      <c r="M24" s="4"/>
      <c r="N24" s="4"/>
    </row>
    <row r="25" s="1" customFormat="1" ht="23.6" customHeight="1" spans="1:14">
      <c r="A25" s="4"/>
      <c r="B25" s="4"/>
      <c r="C25" s="4"/>
      <c r="D25" s="16" t="s">
        <v>72</v>
      </c>
      <c r="E25" s="16"/>
      <c r="F25" s="16"/>
      <c r="G25" s="4" t="s">
        <v>73</v>
      </c>
      <c r="H25" s="26">
        <v>1</v>
      </c>
      <c r="I25" s="4">
        <v>7.5</v>
      </c>
      <c r="J25" s="4"/>
      <c r="K25" s="4">
        <v>7.5</v>
      </c>
      <c r="L25" s="4"/>
      <c r="M25" s="4"/>
      <c r="N25" s="4"/>
    </row>
    <row r="26" s="1" customFormat="1" ht="23.6" customHeight="1" spans="1:14">
      <c r="A26" s="4"/>
      <c r="B26" s="4" t="s">
        <v>56</v>
      </c>
      <c r="C26" s="4" t="s">
        <v>57</v>
      </c>
      <c r="D26" s="16" t="s">
        <v>58</v>
      </c>
      <c r="E26" s="16"/>
      <c r="F26" s="16"/>
      <c r="G26" s="4" t="s">
        <v>59</v>
      </c>
      <c r="H26" s="26">
        <v>0.95</v>
      </c>
      <c r="I26" s="4">
        <v>10</v>
      </c>
      <c r="J26" s="4"/>
      <c r="K26" s="4">
        <v>10</v>
      </c>
      <c r="L26" s="4"/>
      <c r="M26" s="4"/>
      <c r="N26" s="4"/>
    </row>
    <row r="27" s="1" customFormat="1" ht="15.9" customHeight="1" spans="1:14">
      <c r="A27" s="30" t="s">
        <v>60</v>
      </c>
      <c r="B27" s="30"/>
      <c r="C27" s="30"/>
      <c r="D27" s="30"/>
      <c r="E27" s="30"/>
      <c r="F27" s="30"/>
      <c r="G27" s="30"/>
      <c r="H27" s="30"/>
      <c r="I27" s="30">
        <f>SUM(I14:J26)+J6</f>
        <v>100</v>
      </c>
      <c r="J27" s="30"/>
      <c r="K27" s="4">
        <v>99.2</v>
      </c>
      <c r="L27" s="4"/>
      <c r="M27" s="14"/>
      <c r="N27" s="14"/>
    </row>
    <row r="28" s="1" customFormat="1" spans="1:14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</sheetData>
  <mergeCells count="11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19"/>
    <mergeCell ref="B20:B25"/>
    <mergeCell ref="C12:C13"/>
    <mergeCell ref="C15:C16"/>
    <mergeCell ref="C17:C18"/>
    <mergeCell ref="C21:C22"/>
    <mergeCell ref="C24:C25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C3" sqref="C3:N3"/>
    </sheetView>
  </sheetViews>
  <sheetFormatPr defaultColWidth="9" defaultRowHeight="13.5"/>
  <cols>
    <col min="1" max="2" width="5.66666666666667" style="1" customWidth="1"/>
    <col min="3" max="3" width="18.3333333333333" style="1" customWidth="1"/>
    <col min="4" max="4" width="7.44166666666667" style="1" customWidth="1"/>
    <col min="5" max="5" width="11.5583333333333" style="1" customWidth="1"/>
    <col min="6" max="6" width="5.89166666666667" style="1" customWidth="1"/>
    <col min="7" max="7" width="17.225" style="1" customWidth="1"/>
    <col min="8" max="8" width="16.775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6666666666667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="1" customFormat="1" ht="15.9" customHeight="1" spans="1:15">
      <c r="A3" s="40" t="s">
        <v>2</v>
      </c>
      <c r="B3" s="40"/>
      <c r="C3" s="40" t="s">
        <v>125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2"/>
    </row>
    <row r="4" s="1" customFormat="1" ht="15.9" customHeight="1" spans="1:15">
      <c r="A4" s="40" t="s">
        <v>4</v>
      </c>
      <c r="B4" s="40"/>
      <c r="C4" s="40" t="s">
        <v>5</v>
      </c>
      <c r="D4" s="40"/>
      <c r="E4" s="40"/>
      <c r="F4" s="40"/>
      <c r="G4" s="40"/>
      <c r="H4" s="40" t="s">
        <v>6</v>
      </c>
      <c r="I4" s="40"/>
      <c r="J4" s="40" t="s">
        <v>5</v>
      </c>
      <c r="K4" s="40"/>
      <c r="L4" s="40"/>
      <c r="M4" s="40"/>
      <c r="N4" s="40"/>
      <c r="O4" s="32"/>
    </row>
    <row r="5" s="1" customFormat="1" ht="15.9" customHeight="1" spans="1:15">
      <c r="A5" s="41" t="s">
        <v>7</v>
      </c>
      <c r="B5" s="42"/>
      <c r="C5" s="40"/>
      <c r="D5" s="40"/>
      <c r="E5" s="40" t="s">
        <v>8</v>
      </c>
      <c r="F5" s="40" t="s">
        <v>9</v>
      </c>
      <c r="G5" s="40"/>
      <c r="H5" s="40" t="s">
        <v>10</v>
      </c>
      <c r="I5" s="40"/>
      <c r="J5" s="40" t="s">
        <v>11</v>
      </c>
      <c r="K5" s="40"/>
      <c r="L5" s="40" t="s">
        <v>12</v>
      </c>
      <c r="M5" s="40"/>
      <c r="N5" s="40" t="s">
        <v>13</v>
      </c>
      <c r="O5" s="32"/>
    </row>
    <row r="6" s="1" customFormat="1" ht="15.9" customHeight="1" spans="1:15">
      <c r="A6" s="43"/>
      <c r="B6" s="44"/>
      <c r="C6" s="45" t="s">
        <v>14</v>
      </c>
      <c r="D6" s="45"/>
      <c r="E6" s="46">
        <v>35.64</v>
      </c>
      <c r="F6" s="46">
        <v>35.64</v>
      </c>
      <c r="G6" s="46"/>
      <c r="H6" s="46">
        <f>H7+H8+H9</f>
        <v>26.82</v>
      </c>
      <c r="I6" s="46"/>
      <c r="J6" s="40">
        <v>10</v>
      </c>
      <c r="K6" s="40"/>
      <c r="L6" s="58">
        <f t="shared" ref="L6:L9" si="0">IFERROR(H6/F6,"")</f>
        <v>0.752525252525252</v>
      </c>
      <c r="M6" s="58"/>
      <c r="N6" s="40">
        <v>7.53</v>
      </c>
      <c r="O6" s="34"/>
    </row>
    <row r="7" s="1" customFormat="1" ht="15.9" customHeight="1" spans="1:15">
      <c r="A7" s="43"/>
      <c r="B7" s="44"/>
      <c r="C7" s="40" t="s">
        <v>15</v>
      </c>
      <c r="D7" s="40"/>
      <c r="E7" s="46">
        <v>35.64</v>
      </c>
      <c r="F7" s="46">
        <v>35.64</v>
      </c>
      <c r="G7" s="46"/>
      <c r="H7" s="46">
        <v>26.82</v>
      </c>
      <c r="I7" s="46"/>
      <c r="J7" s="40" t="s">
        <v>16</v>
      </c>
      <c r="K7" s="40"/>
      <c r="L7" s="58">
        <f t="shared" si="0"/>
        <v>0.752525252525252</v>
      </c>
      <c r="M7" s="58"/>
      <c r="N7" s="40" t="s">
        <v>16</v>
      </c>
      <c r="O7" s="34"/>
    </row>
    <row r="8" s="1" customFormat="1" ht="15.9" customHeight="1" spans="1:15">
      <c r="A8" s="47"/>
      <c r="B8" s="48"/>
      <c r="C8" s="49" t="s">
        <v>17</v>
      </c>
      <c r="D8" s="49"/>
      <c r="E8" s="46"/>
      <c r="F8" s="46"/>
      <c r="G8" s="46"/>
      <c r="H8" s="46"/>
      <c r="I8" s="46"/>
      <c r="J8" s="40" t="s">
        <v>16</v>
      </c>
      <c r="K8" s="40"/>
      <c r="L8" s="58" t="str">
        <f t="shared" si="0"/>
        <v/>
      </c>
      <c r="M8" s="58"/>
      <c r="N8" s="40" t="s">
        <v>16</v>
      </c>
      <c r="O8" s="34"/>
    </row>
    <row r="9" s="1" customFormat="1" ht="15.9" customHeight="1" spans="1:15">
      <c r="A9" s="50"/>
      <c r="B9" s="50"/>
      <c r="C9" s="49" t="s">
        <v>18</v>
      </c>
      <c r="D9" s="49"/>
      <c r="E9" s="46"/>
      <c r="F9" s="46"/>
      <c r="G9" s="46"/>
      <c r="H9" s="46"/>
      <c r="I9" s="46"/>
      <c r="J9" s="40" t="s">
        <v>16</v>
      </c>
      <c r="K9" s="40"/>
      <c r="L9" s="58" t="str">
        <f t="shared" si="0"/>
        <v/>
      </c>
      <c r="M9" s="58"/>
      <c r="N9" s="40" t="s">
        <v>16</v>
      </c>
      <c r="O9" s="34"/>
    </row>
    <row r="10" s="1" customFormat="1" ht="15.9" customHeight="1" spans="1:15">
      <c r="A10" s="40" t="s">
        <v>19</v>
      </c>
      <c r="B10" s="40" t="s">
        <v>20</v>
      </c>
      <c r="C10" s="40"/>
      <c r="D10" s="40"/>
      <c r="E10" s="40"/>
      <c r="F10" s="40"/>
      <c r="G10" s="40"/>
      <c r="H10" s="40" t="s">
        <v>21</v>
      </c>
      <c r="I10" s="40"/>
      <c r="J10" s="40"/>
      <c r="K10" s="40"/>
      <c r="L10" s="40"/>
      <c r="M10" s="40"/>
      <c r="N10" s="40"/>
      <c r="O10" s="32"/>
    </row>
    <row r="11" s="1" customFormat="1" ht="61" customHeight="1" spans="1:15">
      <c r="A11" s="40"/>
      <c r="B11" s="51" t="s">
        <v>126</v>
      </c>
      <c r="C11" s="51"/>
      <c r="D11" s="51"/>
      <c r="E11" s="51"/>
      <c r="F11" s="51"/>
      <c r="G11" s="51"/>
      <c r="H11" s="51" t="s">
        <v>127</v>
      </c>
      <c r="I11" s="51"/>
      <c r="J11" s="51"/>
      <c r="K11" s="51"/>
      <c r="L11" s="51"/>
      <c r="M11" s="51"/>
      <c r="N11" s="51"/>
      <c r="O11" s="35"/>
    </row>
    <row r="12" s="1" customFormat="1" ht="15.9" customHeight="1" spans="1:15">
      <c r="A12" s="40" t="s">
        <v>24</v>
      </c>
      <c r="B12" s="40" t="s">
        <v>25</v>
      </c>
      <c r="C12" s="40" t="s">
        <v>26</v>
      </c>
      <c r="D12" s="40" t="s">
        <v>27</v>
      </c>
      <c r="E12" s="40"/>
      <c r="F12" s="40"/>
      <c r="G12" s="40" t="s">
        <v>28</v>
      </c>
      <c r="H12" s="40" t="s">
        <v>29</v>
      </c>
      <c r="I12" s="40" t="s">
        <v>11</v>
      </c>
      <c r="J12" s="40"/>
      <c r="K12" s="40" t="s">
        <v>13</v>
      </c>
      <c r="L12" s="40"/>
      <c r="M12" s="40" t="s">
        <v>30</v>
      </c>
      <c r="N12" s="40"/>
      <c r="O12" s="32"/>
    </row>
    <row r="13" s="1" customFormat="1" ht="32.1" customHeight="1" spans="1: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32"/>
    </row>
    <row r="14" s="1" customFormat="1" ht="26.2" customHeight="1" spans="1:15">
      <c r="A14" s="40"/>
      <c r="B14" s="40" t="s">
        <v>31</v>
      </c>
      <c r="C14" s="40" t="s">
        <v>32</v>
      </c>
      <c r="D14" s="52" t="s">
        <v>128</v>
      </c>
      <c r="E14" s="52"/>
      <c r="F14" s="52"/>
      <c r="G14" s="53" t="s">
        <v>129</v>
      </c>
      <c r="H14" s="53" t="s">
        <v>130</v>
      </c>
      <c r="I14" s="53">
        <v>5</v>
      </c>
      <c r="J14" s="53"/>
      <c r="K14" s="53">
        <v>3.32</v>
      </c>
      <c r="L14" s="53"/>
      <c r="M14" s="40" t="s">
        <v>131</v>
      </c>
      <c r="N14" s="40"/>
      <c r="O14" s="32"/>
    </row>
    <row r="15" s="1" customFormat="1" ht="26.2" customHeight="1" spans="1:15">
      <c r="A15" s="40"/>
      <c r="B15" s="40"/>
      <c r="C15" s="40" t="s">
        <v>35</v>
      </c>
      <c r="D15" s="52" t="s">
        <v>37</v>
      </c>
      <c r="E15" s="52"/>
      <c r="F15" s="52"/>
      <c r="G15" s="54">
        <v>1</v>
      </c>
      <c r="H15" s="54">
        <v>1</v>
      </c>
      <c r="I15" s="53">
        <v>5</v>
      </c>
      <c r="J15" s="53"/>
      <c r="K15" s="53">
        <v>5</v>
      </c>
      <c r="L15" s="53"/>
      <c r="M15" s="40"/>
      <c r="N15" s="40"/>
      <c r="O15" s="32"/>
    </row>
    <row r="16" s="1" customFormat="1" ht="26.2" customHeight="1" spans="1:15">
      <c r="A16" s="40"/>
      <c r="B16" s="40"/>
      <c r="C16" s="40"/>
      <c r="D16" s="52" t="s">
        <v>132</v>
      </c>
      <c r="E16" s="52"/>
      <c r="F16" s="52"/>
      <c r="G16" s="54">
        <v>1</v>
      </c>
      <c r="H16" s="54">
        <v>1</v>
      </c>
      <c r="I16" s="53">
        <v>5</v>
      </c>
      <c r="J16" s="53"/>
      <c r="K16" s="53">
        <v>5</v>
      </c>
      <c r="L16" s="53"/>
      <c r="M16" s="40"/>
      <c r="N16" s="40"/>
      <c r="O16" s="32"/>
    </row>
    <row r="17" s="1" customFormat="1" ht="26.2" customHeight="1" spans="1:15">
      <c r="A17" s="40"/>
      <c r="B17" s="40"/>
      <c r="C17" s="40"/>
      <c r="D17" s="52" t="s">
        <v>81</v>
      </c>
      <c r="E17" s="52"/>
      <c r="F17" s="52"/>
      <c r="G17" s="54">
        <v>1</v>
      </c>
      <c r="H17" s="54">
        <v>1</v>
      </c>
      <c r="I17" s="53">
        <v>5</v>
      </c>
      <c r="J17" s="53"/>
      <c r="K17" s="53">
        <v>5</v>
      </c>
      <c r="L17" s="53"/>
      <c r="M17" s="40"/>
      <c r="N17" s="40"/>
      <c r="O17" s="32"/>
    </row>
    <row r="18" s="1" customFormat="1" ht="26.2" customHeight="1" spans="1:15">
      <c r="A18" s="40"/>
      <c r="B18" s="40"/>
      <c r="C18" s="40" t="s">
        <v>38</v>
      </c>
      <c r="D18" s="52" t="s">
        <v>39</v>
      </c>
      <c r="E18" s="52"/>
      <c r="F18" s="52"/>
      <c r="G18" s="53" t="s">
        <v>40</v>
      </c>
      <c r="H18" s="53" t="s">
        <v>40</v>
      </c>
      <c r="I18" s="53">
        <v>10</v>
      </c>
      <c r="J18" s="53"/>
      <c r="K18" s="53">
        <v>10</v>
      </c>
      <c r="L18" s="53"/>
      <c r="M18" s="40"/>
      <c r="N18" s="40"/>
      <c r="O18" s="32"/>
    </row>
    <row r="19" s="1" customFormat="1" ht="26.2" customHeight="1" spans="1:15">
      <c r="A19" s="40"/>
      <c r="B19" s="40"/>
      <c r="C19" s="40"/>
      <c r="D19" s="52" t="s">
        <v>41</v>
      </c>
      <c r="E19" s="52"/>
      <c r="F19" s="52"/>
      <c r="G19" s="53" t="s">
        <v>42</v>
      </c>
      <c r="H19" s="53" t="s">
        <v>42</v>
      </c>
      <c r="I19" s="53">
        <v>10</v>
      </c>
      <c r="J19" s="53"/>
      <c r="K19" s="53">
        <v>10</v>
      </c>
      <c r="L19" s="53"/>
      <c r="M19" s="40"/>
      <c r="N19" s="40"/>
      <c r="O19" s="32"/>
    </row>
    <row r="20" s="1" customFormat="1" ht="26.2" customHeight="1" spans="1:15">
      <c r="A20" s="40"/>
      <c r="B20" s="40"/>
      <c r="C20" s="40" t="s">
        <v>43</v>
      </c>
      <c r="D20" s="52" t="s">
        <v>133</v>
      </c>
      <c r="E20" s="52"/>
      <c r="F20" s="52"/>
      <c r="G20" s="53" t="s">
        <v>134</v>
      </c>
      <c r="H20" s="53" t="s">
        <v>134</v>
      </c>
      <c r="I20" s="40">
        <v>10</v>
      </c>
      <c r="J20" s="40"/>
      <c r="K20" s="40">
        <v>10</v>
      </c>
      <c r="L20" s="40"/>
      <c r="M20" s="40"/>
      <c r="N20" s="40"/>
      <c r="O20" s="38"/>
    </row>
    <row r="21" s="1" customFormat="1" ht="26.2" customHeight="1" spans="1:15">
      <c r="A21" s="40"/>
      <c r="B21" s="40" t="s">
        <v>46</v>
      </c>
      <c r="C21" s="40" t="s">
        <v>47</v>
      </c>
      <c r="D21" s="52"/>
      <c r="E21" s="52"/>
      <c r="F21" s="52"/>
      <c r="G21" s="55"/>
      <c r="H21" s="40"/>
      <c r="I21" s="40"/>
      <c r="J21" s="40"/>
      <c r="K21" s="40" t="str">
        <f>IFERROR(H21/#REF!*I21,"")</f>
        <v/>
      </c>
      <c r="L21" s="40"/>
      <c r="M21" s="40"/>
      <c r="N21" s="40"/>
      <c r="O21" s="32"/>
    </row>
    <row r="22" s="1" customFormat="1" ht="26.2" customHeight="1" spans="1:15">
      <c r="A22" s="40"/>
      <c r="B22" s="40"/>
      <c r="C22" s="40" t="s">
        <v>48</v>
      </c>
      <c r="D22" s="52" t="s">
        <v>135</v>
      </c>
      <c r="E22" s="52"/>
      <c r="F22" s="52"/>
      <c r="G22" s="53" t="s">
        <v>136</v>
      </c>
      <c r="H22" s="56">
        <v>0.9</v>
      </c>
      <c r="I22" s="40">
        <v>15</v>
      </c>
      <c r="J22" s="40"/>
      <c r="K22" s="40">
        <v>13.5</v>
      </c>
      <c r="L22" s="40"/>
      <c r="M22" s="40"/>
      <c r="N22" s="40"/>
      <c r="O22" s="32"/>
    </row>
    <row r="23" s="1" customFormat="1" ht="26.2" customHeight="1" spans="1:15">
      <c r="A23" s="40"/>
      <c r="B23" s="40"/>
      <c r="C23" s="40" t="s">
        <v>52</v>
      </c>
      <c r="D23" s="52"/>
      <c r="E23" s="52"/>
      <c r="F23" s="52"/>
      <c r="G23" s="40"/>
      <c r="H23" s="40"/>
      <c r="I23" s="40"/>
      <c r="J23" s="40"/>
      <c r="K23" s="40" t="str">
        <f>IFERROR(H23/G23*I23,"")</f>
        <v/>
      </c>
      <c r="L23" s="40"/>
      <c r="M23" s="40"/>
      <c r="N23" s="40"/>
      <c r="O23" s="32"/>
    </row>
    <row r="24" s="1" customFormat="1" ht="26.2" customHeight="1" spans="1:15">
      <c r="A24" s="40"/>
      <c r="B24" s="40"/>
      <c r="C24" s="40" t="s">
        <v>53</v>
      </c>
      <c r="D24" s="52" t="s">
        <v>98</v>
      </c>
      <c r="E24" s="52"/>
      <c r="F24" s="52"/>
      <c r="G24" s="53" t="s">
        <v>55</v>
      </c>
      <c r="H24" s="56">
        <v>1</v>
      </c>
      <c r="I24" s="40">
        <v>15</v>
      </c>
      <c r="J24" s="40"/>
      <c r="K24" s="40">
        <v>15</v>
      </c>
      <c r="L24" s="40"/>
      <c r="M24" s="40"/>
      <c r="N24" s="40"/>
      <c r="O24" s="32"/>
    </row>
    <row r="25" s="1" customFormat="1" ht="26.2" customHeight="1" spans="1:15">
      <c r="A25" s="40"/>
      <c r="B25" s="40" t="s">
        <v>56</v>
      </c>
      <c r="C25" s="40" t="s">
        <v>57</v>
      </c>
      <c r="D25" s="52" t="s">
        <v>58</v>
      </c>
      <c r="E25" s="52"/>
      <c r="F25" s="52"/>
      <c r="G25" s="53" t="s">
        <v>59</v>
      </c>
      <c r="H25" s="56">
        <v>0.95</v>
      </c>
      <c r="I25" s="40">
        <v>10</v>
      </c>
      <c r="J25" s="40"/>
      <c r="K25" s="40">
        <v>10</v>
      </c>
      <c r="L25" s="40"/>
      <c r="M25" s="40"/>
      <c r="N25" s="40"/>
      <c r="O25" s="32"/>
    </row>
    <row r="26" s="1" customFormat="1" ht="15.9" customHeight="1" spans="1:15">
      <c r="A26" s="57" t="s">
        <v>60</v>
      </c>
      <c r="B26" s="57"/>
      <c r="C26" s="57"/>
      <c r="D26" s="57"/>
      <c r="E26" s="57"/>
      <c r="F26" s="57"/>
      <c r="G26" s="57"/>
      <c r="H26" s="57"/>
      <c r="I26" s="57">
        <f>SUM(I14:J25)+J6</f>
        <v>100</v>
      </c>
      <c r="J26" s="57"/>
      <c r="K26" s="40">
        <f>SUM(K14:L25)+N6</f>
        <v>94.35</v>
      </c>
      <c r="L26" s="40"/>
      <c r="M26" s="50"/>
      <c r="N26" s="50"/>
      <c r="O26" s="32"/>
    </row>
    <row r="27" s="1" customFormat="1" spans="15:15">
      <c r="O27" s="35"/>
    </row>
    <row r="28" s="1" customFormat="1" spans="15:15">
      <c r="O28" s="35"/>
    </row>
  </sheetData>
  <mergeCells count="10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20"/>
    <mergeCell ref="B21:B24"/>
    <mergeCell ref="C12:C13"/>
    <mergeCell ref="C15:C17"/>
    <mergeCell ref="C18:C19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workbookViewId="0">
      <selection activeCell="G15" sqref="G15"/>
    </sheetView>
  </sheetViews>
  <sheetFormatPr defaultColWidth="9" defaultRowHeight="13.5"/>
  <cols>
    <col min="1" max="2" width="8.89166666666667" style="1" customWidth="1"/>
    <col min="3" max="3" width="13.5583333333333" style="1" customWidth="1"/>
    <col min="4" max="4" width="7.44166666666667" style="1" customWidth="1"/>
    <col min="5" max="5" width="11.5583333333333" style="1" customWidth="1"/>
    <col min="6" max="6" width="5.89166666666667" style="1" customWidth="1"/>
    <col min="7" max="7" width="15.3333333333333" style="1" customWidth="1"/>
    <col min="8" max="8" width="15.8916666666667" style="1" customWidth="1"/>
    <col min="9" max="9" width="4.66666666666667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6666666666667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="1" customFormat="1" ht="15.9" customHeight="1" spans="1:15">
      <c r="A3" s="4" t="s">
        <v>2</v>
      </c>
      <c r="B3" s="4"/>
      <c r="C3" s="4" t="s">
        <v>137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2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32"/>
    </row>
    <row r="5" s="1" customFormat="1" ht="15.9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32"/>
    </row>
    <row r="6" s="1" customFormat="1" ht="15.9" customHeight="1" spans="1:15">
      <c r="A6" s="7"/>
      <c r="B6" s="8"/>
      <c r="C6" s="9" t="s">
        <v>14</v>
      </c>
      <c r="D6" s="9"/>
      <c r="E6" s="10">
        <v>500</v>
      </c>
      <c r="F6" s="10">
        <v>300</v>
      </c>
      <c r="G6" s="10"/>
      <c r="H6" s="10">
        <f>H7+H8+H9</f>
        <v>300</v>
      </c>
      <c r="I6" s="10"/>
      <c r="J6" s="4">
        <v>10</v>
      </c>
      <c r="K6" s="4"/>
      <c r="L6" s="33">
        <f t="shared" ref="L6:L9" si="0">IFERROR(H6/F6,"")</f>
        <v>1</v>
      </c>
      <c r="M6" s="33"/>
      <c r="N6" s="4">
        <f>IFERROR(L6*J6,"")</f>
        <v>10</v>
      </c>
      <c r="O6" s="34"/>
    </row>
    <row r="7" s="1" customFormat="1" ht="15.9" customHeight="1" spans="1:15">
      <c r="A7" s="7"/>
      <c r="B7" s="8"/>
      <c r="C7" s="4" t="s">
        <v>15</v>
      </c>
      <c r="D7" s="4"/>
      <c r="E7" s="10">
        <v>500</v>
      </c>
      <c r="F7" s="10">
        <v>300</v>
      </c>
      <c r="G7" s="10"/>
      <c r="H7" s="10">
        <v>300</v>
      </c>
      <c r="I7" s="10"/>
      <c r="J7" s="4" t="s">
        <v>16</v>
      </c>
      <c r="K7" s="4"/>
      <c r="L7" s="33">
        <f t="shared" si="0"/>
        <v>1</v>
      </c>
      <c r="M7" s="33"/>
      <c r="N7" s="4" t="s">
        <v>16</v>
      </c>
      <c r="O7" s="34"/>
    </row>
    <row r="8" s="1" customFormat="1" ht="15.9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 t="s">
        <v>16</v>
      </c>
      <c r="K8" s="4"/>
      <c r="L8" s="33" t="str">
        <f t="shared" si="0"/>
        <v/>
      </c>
      <c r="M8" s="33"/>
      <c r="N8" s="4" t="s">
        <v>16</v>
      </c>
      <c r="O8" s="34"/>
    </row>
    <row r="9" s="1" customFormat="1" ht="15.9" customHeight="1" spans="1:15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 t="s">
        <v>16</v>
      </c>
      <c r="K9" s="4"/>
      <c r="L9" s="33" t="str">
        <f t="shared" si="0"/>
        <v/>
      </c>
      <c r="M9" s="33"/>
      <c r="N9" s="4" t="s">
        <v>16</v>
      </c>
      <c r="O9" s="34"/>
    </row>
    <row r="10" s="1" customFormat="1" ht="15.9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32"/>
    </row>
    <row r="11" s="1" customFormat="1" ht="61" customHeight="1" spans="1:15">
      <c r="A11" s="4"/>
      <c r="B11" s="15" t="s">
        <v>138</v>
      </c>
      <c r="C11" s="15"/>
      <c r="D11" s="15"/>
      <c r="E11" s="15"/>
      <c r="F11" s="15"/>
      <c r="G11" s="15"/>
      <c r="H11" s="15" t="s">
        <v>139</v>
      </c>
      <c r="I11" s="15"/>
      <c r="J11" s="15"/>
      <c r="K11" s="15"/>
      <c r="L11" s="15"/>
      <c r="M11" s="15"/>
      <c r="N11" s="15"/>
      <c r="O11" s="35"/>
    </row>
    <row r="12" s="1" customFormat="1" ht="15.9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32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2"/>
    </row>
    <row r="14" s="1" customFormat="1" ht="22.4" customHeight="1" spans="1:15">
      <c r="A14" s="4"/>
      <c r="B14" s="4" t="s">
        <v>31</v>
      </c>
      <c r="C14" s="4" t="s">
        <v>32</v>
      </c>
      <c r="D14" s="16" t="s">
        <v>140</v>
      </c>
      <c r="E14" s="16"/>
      <c r="F14" s="16"/>
      <c r="G14" s="17" t="s">
        <v>141</v>
      </c>
      <c r="H14" s="4" t="s">
        <v>142</v>
      </c>
      <c r="I14" s="4">
        <v>5</v>
      </c>
      <c r="J14" s="4"/>
      <c r="K14" s="4">
        <v>5</v>
      </c>
      <c r="L14" s="4"/>
      <c r="M14" s="4"/>
      <c r="N14" s="4"/>
      <c r="O14" s="32"/>
    </row>
    <row r="15" s="1" customFormat="1" ht="22.4" customHeight="1" spans="1:15">
      <c r="A15" s="4"/>
      <c r="B15" s="4"/>
      <c r="C15" s="4"/>
      <c r="D15" s="16" t="s">
        <v>143</v>
      </c>
      <c r="E15" s="16"/>
      <c r="F15" s="16"/>
      <c r="G15" s="18" t="s">
        <v>144</v>
      </c>
      <c r="H15" s="18" t="s">
        <v>144</v>
      </c>
      <c r="I15" s="4">
        <v>5</v>
      </c>
      <c r="J15" s="4"/>
      <c r="K15" s="4">
        <v>5</v>
      </c>
      <c r="L15" s="4"/>
      <c r="M15" s="4"/>
      <c r="N15" s="4"/>
      <c r="O15" s="32"/>
    </row>
    <row r="16" s="1" customFormat="1" ht="22.4" customHeight="1" spans="1:15">
      <c r="A16" s="4"/>
      <c r="B16" s="4"/>
      <c r="C16" s="19" t="s">
        <v>35</v>
      </c>
      <c r="D16" s="16" t="s">
        <v>145</v>
      </c>
      <c r="E16" s="16"/>
      <c r="F16" s="16"/>
      <c r="G16" s="20">
        <v>1</v>
      </c>
      <c r="H16" s="20">
        <v>1</v>
      </c>
      <c r="I16" s="4">
        <v>5</v>
      </c>
      <c r="J16" s="4"/>
      <c r="K16" s="4">
        <v>5</v>
      </c>
      <c r="L16" s="4"/>
      <c r="M16" s="4"/>
      <c r="N16" s="4"/>
      <c r="O16" s="32"/>
    </row>
    <row r="17" s="1" customFormat="1" ht="22.4" customHeight="1" spans="1:15">
      <c r="A17" s="4"/>
      <c r="B17" s="4"/>
      <c r="C17" s="21"/>
      <c r="D17" s="16" t="s">
        <v>146</v>
      </c>
      <c r="E17" s="16"/>
      <c r="F17" s="16"/>
      <c r="G17" s="20">
        <v>1</v>
      </c>
      <c r="H17" s="20">
        <v>1</v>
      </c>
      <c r="I17" s="4">
        <v>5</v>
      </c>
      <c r="J17" s="4"/>
      <c r="K17" s="4">
        <v>5</v>
      </c>
      <c r="L17" s="4"/>
      <c r="M17" s="4"/>
      <c r="N17" s="4"/>
      <c r="O17" s="32"/>
    </row>
    <row r="18" s="1" customFormat="1" ht="22.4" customHeight="1" spans="1:15">
      <c r="A18" s="4"/>
      <c r="B18" s="4"/>
      <c r="C18" s="21"/>
      <c r="D18" s="16" t="s">
        <v>66</v>
      </c>
      <c r="E18" s="16"/>
      <c r="F18" s="16"/>
      <c r="G18" s="20">
        <v>1</v>
      </c>
      <c r="H18" s="20">
        <v>1</v>
      </c>
      <c r="I18" s="4">
        <v>5</v>
      </c>
      <c r="J18" s="4"/>
      <c r="K18" s="4">
        <v>5</v>
      </c>
      <c r="L18" s="4"/>
      <c r="M18" s="4"/>
      <c r="N18" s="4"/>
      <c r="O18" s="32"/>
    </row>
    <row r="19" s="1" customFormat="1" ht="22.4" customHeight="1" spans="1:15">
      <c r="A19" s="4"/>
      <c r="B19" s="4"/>
      <c r="C19" s="22"/>
      <c r="D19" s="23" t="s">
        <v>37</v>
      </c>
      <c r="E19" s="24"/>
      <c r="F19" s="25"/>
      <c r="G19" s="20">
        <v>1</v>
      </c>
      <c r="H19" s="20">
        <v>1</v>
      </c>
      <c r="I19" s="36">
        <v>5</v>
      </c>
      <c r="J19" s="37"/>
      <c r="K19" s="36">
        <v>5</v>
      </c>
      <c r="L19" s="37"/>
      <c r="M19" s="36"/>
      <c r="N19" s="37"/>
      <c r="O19" s="32"/>
    </row>
    <row r="20" s="1" customFormat="1" ht="22.4" customHeight="1" spans="1:15">
      <c r="A20" s="4"/>
      <c r="B20" s="4"/>
      <c r="C20" s="4" t="s">
        <v>38</v>
      </c>
      <c r="D20" s="16" t="s">
        <v>39</v>
      </c>
      <c r="E20" s="16"/>
      <c r="F20" s="16"/>
      <c r="G20" s="17" t="s">
        <v>40</v>
      </c>
      <c r="H20" s="17" t="s">
        <v>40</v>
      </c>
      <c r="I20" s="4">
        <v>5</v>
      </c>
      <c r="J20" s="4"/>
      <c r="K20" s="4">
        <v>5</v>
      </c>
      <c r="L20" s="4"/>
      <c r="M20" s="4"/>
      <c r="N20" s="4"/>
      <c r="O20" s="32"/>
    </row>
    <row r="21" s="1" customFormat="1" ht="22.4" customHeight="1" spans="1:15">
      <c r="A21" s="4"/>
      <c r="B21" s="4"/>
      <c r="C21" s="4"/>
      <c r="D21" s="16" t="s">
        <v>41</v>
      </c>
      <c r="E21" s="16"/>
      <c r="F21" s="16"/>
      <c r="G21" s="17" t="s">
        <v>42</v>
      </c>
      <c r="H21" s="17" t="s">
        <v>42</v>
      </c>
      <c r="I21" s="4">
        <v>10</v>
      </c>
      <c r="J21" s="4"/>
      <c r="K21" s="4">
        <v>10</v>
      </c>
      <c r="L21" s="4"/>
      <c r="M21" s="4"/>
      <c r="N21" s="4"/>
      <c r="O21" s="32"/>
    </row>
    <row r="22" s="1" customFormat="1" ht="22.4" customHeight="1" spans="1:15">
      <c r="A22" s="4"/>
      <c r="B22" s="4"/>
      <c r="C22" s="4" t="s">
        <v>43</v>
      </c>
      <c r="D22" s="16" t="s">
        <v>137</v>
      </c>
      <c r="E22" s="16"/>
      <c r="F22" s="16"/>
      <c r="G22" s="17" t="s">
        <v>147</v>
      </c>
      <c r="H22" s="17" t="s">
        <v>148</v>
      </c>
      <c r="I22" s="4">
        <v>5</v>
      </c>
      <c r="J22" s="4"/>
      <c r="K22" s="4">
        <v>3</v>
      </c>
      <c r="L22" s="4"/>
      <c r="M22" s="4"/>
      <c r="N22" s="4"/>
      <c r="O22" s="38"/>
    </row>
    <row r="23" s="1" customFormat="1" ht="22.4" customHeight="1" spans="1:15">
      <c r="A23" s="4"/>
      <c r="B23" s="4" t="s">
        <v>46</v>
      </c>
      <c r="C23" s="4" t="s">
        <v>47</v>
      </c>
      <c r="D23" s="16"/>
      <c r="E23" s="16"/>
      <c r="F23" s="16"/>
      <c r="G23" s="18"/>
      <c r="H23" s="4"/>
      <c r="I23" s="4"/>
      <c r="J23" s="4"/>
      <c r="K23" s="4" t="str">
        <f>IFERROR(H23/#REF!*I23,"")</f>
        <v/>
      </c>
      <c r="L23" s="4"/>
      <c r="M23" s="4"/>
      <c r="N23" s="4"/>
      <c r="O23" s="32"/>
    </row>
    <row r="24" s="1" customFormat="1" ht="22.4" customHeight="1" spans="1:15">
      <c r="A24" s="4"/>
      <c r="B24" s="4"/>
      <c r="C24" s="4" t="s">
        <v>48</v>
      </c>
      <c r="D24" s="16" t="s">
        <v>149</v>
      </c>
      <c r="E24" s="16"/>
      <c r="F24" s="16"/>
      <c r="G24" s="17" t="s">
        <v>150</v>
      </c>
      <c r="H24" s="26">
        <v>0.95</v>
      </c>
      <c r="I24" s="4">
        <v>7.5</v>
      </c>
      <c r="J24" s="4"/>
      <c r="K24" s="4">
        <v>7.1</v>
      </c>
      <c r="L24" s="4"/>
      <c r="M24" s="4"/>
      <c r="N24" s="4"/>
      <c r="O24" s="32"/>
    </row>
    <row r="25" s="1" customFormat="1" ht="22.4" customHeight="1" spans="1:15">
      <c r="A25" s="4"/>
      <c r="B25" s="4"/>
      <c r="C25" s="4"/>
      <c r="D25" s="16" t="s">
        <v>151</v>
      </c>
      <c r="E25" s="16"/>
      <c r="F25" s="16"/>
      <c r="G25" s="18" t="s">
        <v>71</v>
      </c>
      <c r="H25" s="26">
        <v>0.95</v>
      </c>
      <c r="I25" s="4">
        <v>7.5</v>
      </c>
      <c r="J25" s="4"/>
      <c r="K25" s="4">
        <v>7.1</v>
      </c>
      <c r="L25" s="4"/>
      <c r="M25" s="4"/>
      <c r="N25" s="4"/>
      <c r="O25" s="32"/>
    </row>
    <row r="26" s="1" customFormat="1" ht="22.4" customHeight="1" spans="1:15">
      <c r="A26" s="4"/>
      <c r="B26" s="4"/>
      <c r="C26" s="4" t="s">
        <v>52</v>
      </c>
      <c r="D26" s="16"/>
      <c r="E26" s="16"/>
      <c r="F26" s="16"/>
      <c r="G26" s="4"/>
      <c r="H26" s="4"/>
      <c r="I26" s="4"/>
      <c r="J26" s="4"/>
      <c r="K26" s="4" t="str">
        <f>IFERROR(H26/G26*I26,"")</f>
        <v/>
      </c>
      <c r="L26" s="4"/>
      <c r="M26" s="4"/>
      <c r="N26" s="4"/>
      <c r="O26" s="32"/>
    </row>
    <row r="27" s="1" customFormat="1" ht="22.4" customHeight="1" spans="1:15">
      <c r="A27" s="4"/>
      <c r="B27" s="4"/>
      <c r="C27" s="4" t="s">
        <v>53</v>
      </c>
      <c r="D27" s="16" t="s">
        <v>72</v>
      </c>
      <c r="E27" s="16"/>
      <c r="F27" s="16"/>
      <c r="G27" s="17" t="s">
        <v>73</v>
      </c>
      <c r="H27" s="26">
        <v>1</v>
      </c>
      <c r="I27" s="4">
        <v>10</v>
      </c>
      <c r="J27" s="4"/>
      <c r="K27" s="4">
        <v>10</v>
      </c>
      <c r="L27" s="4"/>
      <c r="M27" s="4"/>
      <c r="N27" s="4"/>
      <c r="O27" s="32"/>
    </row>
    <row r="28" s="1" customFormat="1" ht="22.4" customHeight="1" spans="1:15">
      <c r="A28" s="4"/>
      <c r="B28" s="4"/>
      <c r="C28" s="4"/>
      <c r="D28" s="27" t="s">
        <v>74</v>
      </c>
      <c r="E28" s="27"/>
      <c r="F28" s="27"/>
      <c r="G28" s="28" t="s">
        <v>152</v>
      </c>
      <c r="H28" s="29" t="s">
        <v>153</v>
      </c>
      <c r="I28" s="17">
        <v>5</v>
      </c>
      <c r="J28" s="17"/>
      <c r="K28" s="17">
        <v>5</v>
      </c>
      <c r="L28" s="17"/>
      <c r="M28" s="39"/>
      <c r="N28" s="39"/>
      <c r="O28" s="32"/>
    </row>
    <row r="29" s="1" customFormat="1" ht="22.4" customHeight="1" spans="1:15">
      <c r="A29" s="4"/>
      <c r="B29" s="4" t="s">
        <v>56</v>
      </c>
      <c r="C29" s="4" t="s">
        <v>57</v>
      </c>
      <c r="D29" s="16" t="s">
        <v>58</v>
      </c>
      <c r="E29" s="16"/>
      <c r="F29" s="16"/>
      <c r="G29" s="17" t="s">
        <v>154</v>
      </c>
      <c r="H29" s="26">
        <v>0.95</v>
      </c>
      <c r="I29" s="4">
        <v>10</v>
      </c>
      <c r="J29" s="4"/>
      <c r="K29" s="4">
        <v>10</v>
      </c>
      <c r="L29" s="4"/>
      <c r="M29" s="4"/>
      <c r="N29" s="4"/>
      <c r="O29" s="32"/>
    </row>
    <row r="30" s="1" customFormat="1" ht="15.9" customHeight="1" spans="1:15">
      <c r="A30" s="30" t="s">
        <v>60</v>
      </c>
      <c r="B30" s="30"/>
      <c r="C30" s="30"/>
      <c r="D30" s="30"/>
      <c r="E30" s="30"/>
      <c r="F30" s="30"/>
      <c r="G30" s="30"/>
      <c r="H30" s="30"/>
      <c r="I30" s="30">
        <f>SUM(I14:J29)+J6</f>
        <v>100</v>
      </c>
      <c r="J30" s="30"/>
      <c r="K30" s="4">
        <v>97.2</v>
      </c>
      <c r="L30" s="4"/>
      <c r="M30" s="14"/>
      <c r="N30" s="14"/>
      <c r="O30" s="32"/>
    </row>
    <row r="31" s="1" customFormat="1" spans="15:15">
      <c r="O31" s="35"/>
    </row>
    <row r="32" s="1" customFormat="1" spans="15:15">
      <c r="O32" s="35"/>
    </row>
  </sheetData>
  <mergeCells count="12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A30:H30"/>
    <mergeCell ref="I30:J30"/>
    <mergeCell ref="K30:L30"/>
    <mergeCell ref="M30:N30"/>
    <mergeCell ref="A10:A11"/>
    <mergeCell ref="A12:A29"/>
    <mergeCell ref="B12:B13"/>
    <mergeCell ref="B14:B22"/>
    <mergeCell ref="B23:B28"/>
    <mergeCell ref="C12:C13"/>
    <mergeCell ref="C14:C15"/>
    <mergeCell ref="C16:C19"/>
    <mergeCell ref="C20:C21"/>
    <mergeCell ref="C24:C25"/>
    <mergeCell ref="C27:C28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2020年办案运行经费</vt:lpstr>
      <vt:lpstr>车辆运行经费</vt:lpstr>
      <vt:lpstr>派驻纪检监察组工作经费</vt:lpstr>
      <vt:lpstr>全市纪检监察干部岗位津贴</vt:lpstr>
      <vt:lpstr>市委巡察办日常运行经费</vt:lpstr>
      <vt:lpstr>县级领导地方配套经费</vt:lpstr>
      <vt:lpstr>政府采购经费监察委员会派出乡镇（街道）监察办公室聘任村（社区）</vt:lpstr>
      <vt:lpstr>政府采购经费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2020-03-27T09:57:00Z</dcterms:created>
  <dcterms:modified xsi:type="dcterms:W3CDTF">2021-09-28T14:10:32Z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7BD59CF979384021A3B452CF81017A56</vt:lpwstr>
  </property>
</Properties>
</file>