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 activeTab="2"/>
  </bookViews>
  <sheets>
    <sheet name="2016-2018年水源地围栏维护，大气环境指标达标规划" sheetId="1" r:id="rId1"/>
    <sheet name="阿图什市生态环境局空气自动监测站设备采购" sheetId="2" r:id="rId2"/>
    <sheet name="阿图什市乡镇集中式饮水水源水质监测项目" sheetId="3" r:id="rId3"/>
    <sheet name="车辆运行经费" sheetId="4" r:id="rId4"/>
    <sheet name="电梯维护保养质量认定经费" sheetId="5" r:id="rId5"/>
    <sheet name="空气质量检测设备运行维护费" sheetId="6" r:id="rId6"/>
    <sheet name="空气自动监测站，办公用房维修项目经费" sheetId="7" r:id="rId7"/>
  </sheets>
  <calcPr calcId="144525"/>
</workbook>
</file>

<file path=xl/sharedStrings.xml><?xml version="1.0" encoding="utf-8"?>
<sst xmlns="http://schemas.openxmlformats.org/spreadsheetml/2006/main" count="529" uniqueCount="162">
  <si>
    <t>项目支出绩效自评表</t>
  </si>
  <si>
    <t>（2020年度）</t>
  </si>
  <si>
    <t>项目名称</t>
  </si>
  <si>
    <t>2016-2018年水源地围栏维护，大气环境指标达标规划</t>
  </si>
  <si>
    <t>主管部门</t>
  </si>
  <si>
    <t>阿图什市生态环境局</t>
  </si>
  <si>
    <t>实施单位</t>
  </si>
  <si>
    <t>项目资金（万元）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</si>
  <si>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</si>
  <si>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</si>
  <si>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</si>
  <si>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</si>
  <si>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</si>
  <si>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</si>
  <si>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</si>
  <si>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</si>
  <si>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</si>
  <si>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</si>
  <si>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</si>
  <si>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</si>
  <si>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</si>
  <si>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</si>
  <si>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打好污染防治攻坚战、决胜全面建成小康，项目实施后将提高居民环保意识，改善生态环境，2020年度计划水源地围栏维护15千米，土壤规划报告出具35份，声环境规划报告出具数量35份。</t>
  </si>
  <si>
    <t>本项目已经全部实施完成，维护水源地围栏15千米，出具土壤规划报告35份，出具声环境规划报告35份。提高了居民环保意识，改善了生态环境。</t>
  </si>
  <si>
    <t>绩效指标</t>
  </si>
  <si>
    <t>一级指标</t>
  </si>
  <si>
    <t>二级指标</t>
  </si>
  <si>
    <t>三级指标</t>
  </si>
  <si>
    <t>年度指标值</t>
  </si>
  <si>
    <t>实际完成值</t>
  </si>
  <si>
    <t>偏差原因分析及改进措施</t>
  </si>
  <si>
    <t>产出指标</t>
  </si>
  <si>
    <t>数量指标</t>
  </si>
  <si>
    <t>水源地围栏维护长度</t>
  </si>
  <si>
    <t>15千米</t>
  </si>
  <si>
    <t>土壤规划报告出具数量</t>
  </si>
  <si>
    <t>35份</t>
  </si>
  <si>
    <t>声环境规划报告出具数量</t>
  </si>
  <si>
    <t>质量指标</t>
  </si>
  <si>
    <t>重要饮水水源地围栏率</t>
  </si>
  <si>
    <t>≥95%</t>
  </si>
  <si>
    <t>大气环境检测率</t>
  </si>
  <si>
    <t>水源地达标率</t>
  </si>
  <si>
    <t>工作质量达标率</t>
  </si>
  <si>
    <t>资金使用合规率</t>
  </si>
  <si>
    <t>资金未拨付，导致未形成支出</t>
  </si>
  <si>
    <t>报告审查合格率</t>
  </si>
  <si>
    <t>时效指标</t>
  </si>
  <si>
    <t>项目开始时间</t>
  </si>
  <si>
    <t>2020年-1月-1日</t>
  </si>
  <si>
    <t>项目结束时间</t>
  </si>
  <si>
    <t>2020年-12月-31日</t>
  </si>
  <si>
    <t>成本指标</t>
  </si>
  <si>
    <t>水源地围栏，大气环境达标规划成本</t>
  </si>
  <si>
    <t>168.11万元</t>
  </si>
  <si>
    <t>0万元</t>
  </si>
  <si>
    <t>效益指标</t>
  </si>
  <si>
    <t>经济效益指标</t>
  </si>
  <si>
    <t>社会效益指标</t>
  </si>
  <si>
    <t>提高居民环保意识，改善生态环境</t>
  </si>
  <si>
    <t>有效提高</t>
  </si>
  <si>
    <t>生态效益指标</t>
  </si>
  <si>
    <t>可持续影响指标</t>
  </si>
  <si>
    <t>项目持续发挥作用期限</t>
  </si>
  <si>
    <t>1年</t>
  </si>
  <si>
    <t>满意度指标</t>
  </si>
  <si>
    <t>服务对象满意度指标</t>
  </si>
  <si>
    <t>公众满意度</t>
  </si>
  <si>
    <t>≥90%</t>
  </si>
  <si>
    <t>总分</t>
  </si>
  <si>
    <t>阿图什市生态环境局空气自动监测站设备采购</t>
  </si>
  <si>
    <t>阿图什市生态环境保护局</t>
  </si>
  <si>
    <t>计划购买1台一氧化碳检测设备，1台臭氧检测设备，1台二氧化氮检测设备，1台动态校准仪，提高对空气质量的检测条件，加强空气质量检测准确性。</t>
  </si>
  <si>
    <t>本年度成功购买1台一氧化碳检测设备，1台臭氧检测设备，1台二氧化氮检测设备，1台动态校准仪，提高了对空气质量的检测条件，加强了空气质量检测准确性。</t>
  </si>
  <si>
    <t>购买一氧化碳监测设备</t>
  </si>
  <si>
    <t>1台</t>
  </si>
  <si>
    <t>购买臭氧监测设备</t>
  </si>
  <si>
    <t>购买二氧化氮监测设备</t>
  </si>
  <si>
    <t>购买动态校准仪</t>
  </si>
  <si>
    <t>设备质量达标率</t>
  </si>
  <si>
    <t>设备验收合格率</t>
  </si>
  <si>
    <t>项目按时完成率</t>
  </si>
  <si>
    <t>财政投入资金</t>
  </si>
  <si>
    <t>56.6万元</t>
  </si>
  <si>
    <t xml:space="preserve">加强对空气质量的监测工作
</t>
  </si>
  <si>
    <t>有效加强</t>
  </si>
  <si>
    <t>设备可持续使用年限</t>
  </si>
  <si>
    <t>≥5年</t>
  </si>
  <si>
    <t>5年</t>
  </si>
  <si>
    <t>工作人员满意度</t>
  </si>
  <si>
    <t>阿图什市乡镇集中式饮水水源水质监测项目</t>
  </si>
  <si>
    <t>水质量监测单位数量1个，检测单位出报告的数量4个，水质量监测次数4次，监测阿图什市乡镇集中式饮水水源地下水及地表水，使居民健康安全用水。</t>
  </si>
  <si>
    <t>本年度检测单位1个，检测单位出具报告4份，进行水质量检测8次，形成支出24万元，保障了居民安全用水。</t>
  </si>
  <si>
    <t>水质量监测单位数量</t>
  </si>
  <si>
    <t>1个</t>
  </si>
  <si>
    <t>检测单位出报告的数量</t>
  </si>
  <si>
    <t>4份</t>
  </si>
  <si>
    <t>水质量监测次数</t>
  </si>
  <si>
    <t>≥4次</t>
  </si>
  <si>
    <t>8次</t>
  </si>
  <si>
    <t>水质量检测合格率</t>
  </si>
  <si>
    <t>水质量监测成本</t>
  </si>
  <si>
    <t>24万元</t>
  </si>
  <si>
    <t>提高安全居民用水质量</t>
  </si>
  <si>
    <t>有所提高</t>
  </si>
  <si>
    <t>项目发挥作用的年限</t>
  </si>
  <si>
    <t>≥1年</t>
  </si>
  <si>
    <t>居民满意度</t>
  </si>
  <si>
    <t>≥92%</t>
  </si>
  <si>
    <t>车辆运行经费</t>
  </si>
  <si>
    <t>2020年计划投入车辆运行维护费用2.40万元用于顺利开展我单位事业工作，保障2辆公务车辆的正常运行，按时完成各项目标任务。</t>
  </si>
  <si>
    <t>本年度保障单位2辆车正常运行，为工作人员外出提供了出行条件，保障了单位工作正常开展。</t>
  </si>
  <si>
    <t>公务用车数量</t>
  </si>
  <si>
    <t>2辆</t>
  </si>
  <si>
    <t>车辆正常使用率</t>
  </si>
  <si>
    <t>车辆运行成本</t>
  </si>
  <si>
    <t>1.20万元/辆</t>
  </si>
  <si>
    <t>保障单位工作正常开展</t>
  </si>
  <si>
    <t>有所保障</t>
  </si>
  <si>
    <t>项目单位人员定岗定编健全</t>
  </si>
  <si>
    <t>保证项目实施的可持续性</t>
  </si>
  <si>
    <t>项目持续发挥作用的期限</t>
  </si>
  <si>
    <t>电梯维护保养质量认定经费</t>
  </si>
  <si>
    <t>保障司法，环保国土综合大楼工作人员乘电梯安全，阿图什市生态环境局牵头对电梯进行了维修，维护保养，年检及购买电梯保险。</t>
  </si>
  <si>
    <t>本年度保障1部电梯正常运行，保证了环保国土综合大楼工作人员乘电梯安全，保障了各项工作正常运转。</t>
  </si>
  <si>
    <t>保障电梯的正常运行</t>
  </si>
  <si>
    <t>1部</t>
  </si>
  <si>
    <t>电梯正常运行率</t>
  </si>
  <si>
    <t>保障电梯运行时间</t>
  </si>
  <si>
    <t>2020年1月1日-2020年12月31日</t>
  </si>
  <si>
    <t>保障电梯运行成本</t>
  </si>
  <si>
    <t>2万元</t>
  </si>
  <si>
    <t>保障电梯运行安全</t>
  </si>
  <si>
    <t>有效保障</t>
  </si>
  <si>
    <t>项目持续发挥作用年限</t>
  </si>
  <si>
    <t>使用人员满意度</t>
  </si>
  <si>
    <t>空气质量检测设备运行维护费</t>
  </si>
  <si>
    <t>完成2020年空气质量监测，提升全市空气质量，保障空气质量达标，年度内计划维护1套检测设备</t>
  </si>
  <si>
    <t>本年度完成全部项目，保证了1套监测设备的正常运行，为监测全市空气质量提供了设备条件，保障了空气质量达标。</t>
  </si>
  <si>
    <t>监测设备维护数量</t>
  </si>
  <si>
    <t>1套</t>
  </si>
  <si>
    <t>资金使用规范率</t>
  </si>
  <si>
    <t>设备正常运行率</t>
  </si>
  <si>
    <t>监测设备维护成本</t>
  </si>
  <si>
    <t>10.00万元/套</t>
  </si>
  <si>
    <t>由于疫情原因，资金未拨付</t>
  </si>
  <si>
    <t>提升全市空气质量，保障空气质量达标</t>
  </si>
  <si>
    <t>效果良好</t>
  </si>
  <si>
    <t>工作人员满意率</t>
  </si>
  <si>
    <t>空气自动监测站，办公用房维修项目经费</t>
  </si>
  <si>
    <t>关于进一步做好国家环境质量监测网城市战运行维护保障工作的函的要求需对自治区提出的三项问题（1、站房存在严重的渗漏或塌陷；2、通往采样平台无Z字梯或旋梯：3、站房未安装排气风扇。）进行整改。司法、环保国土综合大楼地下室消防蓄水池及暖气蓄水池爆裂需要维修，需要换消防灭火器。</t>
  </si>
  <si>
    <t>本年度，维修1个自动空气监测站，1栋办公用房，进一步做好了国家环境质量监测网城市站运行维护保障工作。</t>
  </si>
  <si>
    <t>自动空气监测站数量</t>
  </si>
  <si>
    <t>办公用房维修数量</t>
  </si>
  <si>
    <t>1栋</t>
  </si>
  <si>
    <t>项目完成时限</t>
  </si>
  <si>
    <t>项目预算控制数</t>
  </si>
  <si>
    <t>12万元</t>
  </si>
  <si>
    <t>11.88万元</t>
  </si>
  <si>
    <t>对生态环境局办公起到支撑作用</t>
  </si>
  <si>
    <t>效果明显</t>
  </si>
  <si>
    <t>项目持续发挥作用的年限</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</si>
</sst>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0.0%"/>
    <numFmt numFmtId="178" formatCode="yyyy&quot;年&quot;m&quot;月&quot;d&quot;日&quot;;@"/>
    <numFmt numFmtId="179" formatCode="0_ "/>
  </numFmts>
  <fonts count="27">
    <font>
      <sz val="11"/>
      <color theme="1"/>
      <name val="宋体"/>
      <charset val="134"/>
      <scheme val="minor"/>
    </font>
    <font>
      <b/>
      <sz val="16"/>
      <color indexed="8"/>
      <name val="宋体"/>
      <charset val="134"/>
    </font>
    <font>
      <sz val="10"/>
      <color indexed="8"/>
      <name val="宋体"/>
      <charset val="134"/>
    </font>
    <font>
      <sz val="10"/>
      <color indexed="8"/>
      <name val="宋体"/>
      <charset val="134"/>
      <scheme val="minor"/>
    </font>
    <font>
      <sz val="10"/>
      <color rgb="FF000000"/>
      <name val="宋体"/>
      <charset val="134"/>
      <scheme val="minor"/>
    </font>
    <font>
      <b/>
      <sz val="11"/>
      <color indexed="10"/>
      <name val="宋体"/>
      <charset val="134"/>
    </font>
    <font>
      <sz val="11"/>
      <color indexed="10"/>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6" applyNumberFormat="0" applyFont="0" applyAlignment="0" applyProtection="0">
      <alignment vertical="center"/>
    </xf>
    <xf numFmtId="0" fontId="7" fillId="16"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7" applyNumberFormat="0" applyFill="0" applyAlignment="0" applyProtection="0">
      <alignment vertical="center"/>
    </xf>
    <xf numFmtId="0" fontId="24" fillId="0" borderId="0" applyNumberFormat="0" applyFont="0" applyFill="0" applyBorder="0" applyAlignment="0" applyProtection="0"/>
    <xf numFmtId="0" fontId="25" fillId="0" borderId="17" applyNumberFormat="0" applyFill="0" applyAlignment="0" applyProtection="0">
      <alignment vertical="center"/>
    </xf>
    <xf numFmtId="0" fontId="7" fillId="10" borderId="0" applyNumberFormat="0" applyBorder="0" applyAlignment="0" applyProtection="0">
      <alignment vertical="center"/>
    </xf>
    <xf numFmtId="0" fontId="17" fillId="0" borderId="18" applyNumberFormat="0" applyFill="0" applyAlignment="0" applyProtection="0">
      <alignment vertical="center"/>
    </xf>
    <xf numFmtId="0" fontId="7" fillId="17" borderId="0" applyNumberFormat="0" applyBorder="0" applyAlignment="0" applyProtection="0">
      <alignment vertical="center"/>
    </xf>
    <xf numFmtId="0" fontId="12" fillId="9" borderId="14" applyNumberFormat="0" applyAlignment="0" applyProtection="0">
      <alignment vertical="center"/>
    </xf>
    <xf numFmtId="0" fontId="16" fillId="9" borderId="12" applyNumberFormat="0" applyAlignment="0" applyProtection="0">
      <alignment vertical="center"/>
    </xf>
    <xf numFmtId="0" fontId="11" fillId="8" borderId="13" applyNumberFormat="0" applyAlignment="0" applyProtection="0">
      <alignment vertical="center"/>
    </xf>
    <xf numFmtId="0" fontId="10" fillId="19" borderId="0" applyNumberFormat="0" applyBorder="0" applyAlignment="0" applyProtection="0">
      <alignment vertical="center"/>
    </xf>
    <xf numFmtId="0" fontId="7" fillId="5" borderId="0" applyNumberFormat="0" applyBorder="0" applyAlignment="0" applyProtection="0">
      <alignment vertical="center"/>
    </xf>
    <xf numFmtId="0" fontId="14" fillId="0" borderId="15" applyNumberFormat="0" applyFill="0" applyAlignment="0" applyProtection="0">
      <alignment vertical="center"/>
    </xf>
    <xf numFmtId="0" fontId="26" fillId="0" borderId="19" applyNumberFormat="0" applyFill="0" applyAlignment="0" applyProtection="0">
      <alignment vertical="center"/>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10" fillId="21" borderId="0" applyNumberFormat="0" applyBorder="0" applyAlignment="0" applyProtection="0">
      <alignment vertical="center"/>
    </xf>
    <xf numFmtId="0" fontId="7" fillId="24" borderId="0" applyNumberFormat="0" applyBorder="0" applyAlignment="0" applyProtection="0">
      <alignment vertical="center"/>
    </xf>
    <xf numFmtId="0" fontId="10" fillId="14"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7" fillId="2" borderId="0" applyNumberFormat="0" applyBorder="0" applyAlignment="0" applyProtection="0">
      <alignment vertical="center"/>
    </xf>
    <xf numFmtId="0" fontId="7" fillId="22" borderId="0" applyNumberFormat="0" applyBorder="0" applyAlignment="0" applyProtection="0">
      <alignment vertical="center"/>
    </xf>
    <xf numFmtId="0" fontId="10" fillId="28" borderId="0" applyNumberFormat="0" applyBorder="0" applyAlignment="0" applyProtection="0">
      <alignment vertical="center"/>
    </xf>
    <xf numFmtId="0" fontId="10" fillId="25" borderId="0" applyNumberFormat="0" applyBorder="0" applyAlignment="0" applyProtection="0">
      <alignment vertical="center"/>
    </xf>
    <xf numFmtId="0" fontId="7" fillId="30" borderId="0" applyNumberFormat="0" applyBorder="0" applyAlignment="0" applyProtection="0">
      <alignment vertical="center"/>
    </xf>
    <xf numFmtId="0" fontId="10" fillId="18"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10" fillId="29" borderId="0" applyNumberFormat="0" applyBorder="0" applyAlignment="0" applyProtection="0">
      <alignment vertical="center"/>
    </xf>
    <xf numFmtId="0" fontId="7" fillId="20" borderId="0" applyNumberFormat="0" applyBorder="0" applyAlignment="0" applyProtection="0">
      <alignment vertical="center"/>
    </xf>
  </cellStyleXfs>
  <cellXfs count="48">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176"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3" fillId="0" borderId="1" xfId="11" applyNumberFormat="1" applyFont="1" applyFill="1" applyBorder="1" applyAlignment="1">
      <alignment horizontal="center" vertical="center" wrapText="1"/>
    </xf>
    <xf numFmtId="9" fontId="3" fillId="0" borderId="1" xfId="11" applyFont="1" applyFill="1" applyBorder="1" applyAlignment="1">
      <alignment horizontal="center" vertical="center" wrapText="1"/>
    </xf>
    <xf numFmtId="9" fontId="4" fillId="0" borderId="1" xfId="11" applyFont="1" applyFill="1" applyBorder="1" applyAlignment="1">
      <alignment horizontal="center" vertical="center" wrapText="1"/>
    </xf>
    <xf numFmtId="177" fontId="3" fillId="0" borderId="1" xfId="11" applyNumberFormat="1" applyFont="1" applyFill="1" applyBorder="1" applyAlignment="1">
      <alignment horizontal="center" vertical="center" wrapText="1"/>
    </xf>
    <xf numFmtId="0" fontId="3" fillId="0" borderId="1" xfId="0" applyFont="1" applyFill="1" applyBorder="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9" fontId="6" fillId="0" borderId="0" xfId="0" applyNumberFormat="1" applyFont="1" applyFill="1" applyAlignment="1">
      <alignment vertical="center"/>
    </xf>
    <xf numFmtId="9" fontId="3" fillId="0" borderId="1" xfId="2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9" fontId="3" fillId="0" borderId="1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179" fontId="3" fillId="0" borderId="2" xfId="11" applyNumberFormat="1" applyFont="1" applyFill="1" applyBorder="1" applyAlignment="1" applyProtection="1">
      <alignment horizontal="center" vertical="center" wrapText="1"/>
    </xf>
    <xf numFmtId="179" fontId="3" fillId="0" borderId="3" xfId="11" applyNumberFormat="1" applyFont="1" applyFill="1" applyBorder="1" applyAlignment="1" applyProtection="1">
      <alignment horizontal="center" vertical="center" wrapText="1"/>
    </xf>
    <xf numFmtId="179" fontId="3" fillId="0" borderId="8" xfId="11" applyNumberFormat="1" applyFont="1" applyFill="1" applyBorder="1" applyAlignment="1" applyProtection="1">
      <alignment horizontal="center" vertical="center" wrapText="1"/>
    </xf>
    <xf numFmtId="179" fontId="3" fillId="0" borderId="9" xfId="11" applyNumberFormat="1" applyFont="1" applyFill="1" applyBorder="1" applyAlignment="1" applyProtection="1">
      <alignment horizontal="center" vertical="center" wrapText="1"/>
    </xf>
    <xf numFmtId="179" fontId="3" fillId="0" borderId="8" xfId="11" applyNumberFormat="1" applyFont="1" applyFill="1" applyBorder="1" applyAlignment="1">
      <alignment horizontal="center" vertical="center" wrapText="1"/>
    </xf>
    <xf numFmtId="179" fontId="3" fillId="0" borderId="9" xfId="11"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自评表"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21" workbookViewId="0">
      <selection activeCell="C3" sqref="C3:N3"/>
    </sheetView>
  </sheetViews>
  <sheetFormatPr defaultColWidth="9" defaultRowHeight="13.5"/>
  <cols>
    <col min="1" max="2" width="6.9" style="1" customWidth="1"/>
    <col min="3" max="3" width="9.4" style="1" customWidth="1"/>
    <col min="4" max="4" width="9.7" style="1" customWidth="1"/>
    <col min="5" max="5" width="11.4" style="1" customWidth="1"/>
    <col min="6" max="6" width="5.9" style="1" customWidth="1"/>
    <col min="7" max="7" width="20.3" style="1" customWidth="1"/>
    <col min="8" max="8" width="19.8" style="1" customWidth="1"/>
    <col min="9" max="9" width="4.7" style="1" customWidth="1"/>
    <col min="10" max="10" width="5.9" style="1" customWidth="1"/>
    <col min="11" max="11" width="3.9" style="1" customWidth="1"/>
    <col min="12" max="13" width="4.3" style="1" customWidth="1"/>
    <col min="14" max="14" width="6.8" style="1" customWidth="1"/>
    <col min="15" max="15" width="48.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85" customHeight="1" spans="1:15">
      <c r="A2" s="3" t="s">
        <v>1</v>
      </c>
      <c r="B2" s="3"/>
      <c r="C2" s="3"/>
      <c r="D2" s="3"/>
      <c r="E2" s="3"/>
      <c r="F2" s="3"/>
      <c r="G2" s="3"/>
      <c r="H2" s="3"/>
      <c r="I2" s="3"/>
      <c r="J2" s="3"/>
      <c r="K2" s="3"/>
      <c r="L2" s="3"/>
      <c r="M2" s="3"/>
      <c r="N2" s="3"/>
      <c r="O2" s="24"/>
    </row>
    <row r="3" s="1" customFormat="1" ht="15.85" customHeight="1" spans="1:15">
      <c r="A3" s="4" t="s">
        <v>2</v>
      </c>
      <c r="B3" s="4"/>
      <c r="C3" s="4" t="s">
        <v>3</v>
      </c>
      <c r="D3" s="4"/>
      <c r="E3" s="4"/>
      <c r="F3" s="4"/>
      <c r="G3" s="4"/>
      <c r="H3" s="4"/>
      <c r="I3" s="4"/>
      <c r="J3" s="4"/>
      <c r="K3" s="4"/>
      <c r="L3" s="4"/>
      <c r="M3" s="4"/>
      <c r="N3" s="4"/>
      <c r="O3" s="25"/>
    </row>
    <row r="4" s="1" customFormat="1" ht="15.85" customHeight="1" spans="1:15">
      <c r="A4" s="4" t="s">
        <v>4</v>
      </c>
      <c r="B4" s="4"/>
      <c r="C4" s="4" t="s">
        <v>5</v>
      </c>
      <c r="D4" s="4"/>
      <c r="E4" s="4"/>
      <c r="F4" s="4"/>
      <c r="G4" s="4"/>
      <c r="H4" s="4" t="s">
        <v>6</v>
      </c>
      <c r="I4" s="4"/>
      <c r="J4" s="4" t="s">
        <v>5</v>
      </c>
      <c r="K4" s="4"/>
      <c r="L4" s="4"/>
      <c r="M4" s="4"/>
      <c r="N4" s="4"/>
      <c r="O4" s="25"/>
    </row>
    <row r="5" s="1" customFormat="1" ht="15.85" customHeight="1" spans="1:15">
      <c r="A5" s="5" t="s">
        <v>7</v>
      </c>
      <c r="B5" s="6"/>
      <c r="C5" s="4"/>
      <c r="D5" s="4"/>
      <c r="E5" s="4" t="s">
        <v>8</v>
      </c>
      <c r="F5" s="4" t="s">
        <v>9</v>
      </c>
      <c r="G5" s="4"/>
      <c r="H5" s="4" t="s">
        <v>10</v>
      </c>
      <c r="I5" s="4"/>
      <c r="J5" s="4" t="s">
        <v>11</v>
      </c>
      <c r="K5" s="4"/>
      <c r="L5" s="4" t="s">
        <v>12</v>
      </c>
      <c r="M5" s="4"/>
      <c r="N5" s="4" t="s">
        <v>13</v>
      </c>
      <c r="O5" s="25"/>
    </row>
    <row r="6" s="1" customFormat="1" ht="15.85" customHeight="1" spans="1:15">
      <c r="A6" s="7"/>
      <c r="B6" s="8"/>
      <c r="C6" s="9" t="s">
        <v>14</v>
      </c>
      <c r="D6" s="9"/>
      <c r="E6" s="10">
        <v>168.11</v>
      </c>
      <c r="F6" s="10">
        <f>F7+F8+F9</f>
        <v>0</v>
      </c>
      <c r="G6" s="10"/>
      <c r="H6" s="10">
        <v>0</v>
      </c>
      <c r="I6" s="10"/>
      <c r="J6" s="4">
        <v>0</v>
      </c>
      <c r="K6" s="4"/>
      <c r="L6" s="22">
        <v>0</v>
      </c>
      <c r="M6" s="22"/>
      <c r="N6" s="4">
        <v>0</v>
      </c>
      <c r="O6" s="26"/>
    </row>
    <row r="7" s="1" customFormat="1" ht="15.85" customHeight="1" spans="1:15">
      <c r="A7" s="7"/>
      <c r="B7" s="8"/>
      <c r="C7" s="4" t="s">
        <v>15</v>
      </c>
      <c r="D7" s="4"/>
      <c r="E7" s="10"/>
      <c r="F7" s="10"/>
      <c r="G7" s="10"/>
      <c r="H7" s="10"/>
      <c r="I7" s="10"/>
      <c r="J7" s="4" t="s">
        <v>16</v>
      </c>
      <c r="K7" s="4"/>
      <c r="L7" s="22" t="str">
        <f t="shared" ref="L7:L9" si="0">IFERROR(H7/F7,"")</f>
        <v/>
      </c>
      <c r="M7" s="22"/>
      <c r="N7" s="4" t="s">
        <v>16</v>
      </c>
      <c r="O7" s="26"/>
    </row>
    <row r="8" s="1" customFormat="1" ht="15.85" customHeight="1" spans="1:15">
      <c r="A8" s="11"/>
      <c r="B8" s="12"/>
      <c r="C8" s="13" t="s">
        <v>17</v>
      </c>
      <c r="D8" s="13"/>
      <c r="E8" s="10"/>
      <c r="F8" s="10"/>
      <c r="G8" s="10"/>
      <c r="H8" s="10"/>
      <c r="I8" s="10"/>
      <c r="J8" s="4" t="s">
        <v>16</v>
      </c>
      <c r="K8" s="4"/>
      <c r="L8" s="22" t="str">
        <f t="shared" si="0"/>
        <v/>
      </c>
      <c r="M8" s="22"/>
      <c r="N8" s="4" t="s">
        <v>16</v>
      </c>
      <c r="O8" s="26"/>
    </row>
    <row r="9" s="1" customFormat="1" ht="15.85" customHeight="1" spans="1:15">
      <c r="A9" s="14"/>
      <c r="B9" s="14"/>
      <c r="C9" s="13" t="s">
        <v>18</v>
      </c>
      <c r="D9" s="13"/>
      <c r="E9" s="10"/>
      <c r="F9" s="10"/>
      <c r="G9" s="10"/>
      <c r="H9" s="10"/>
      <c r="I9" s="10"/>
      <c r="J9" s="4" t="s">
        <v>16</v>
      </c>
      <c r="K9" s="4"/>
      <c r="L9" s="22" t="str">
        <f t="shared" si="0"/>
        <v/>
      </c>
      <c r="M9" s="22"/>
      <c r="N9" s="4" t="s">
        <v>16</v>
      </c>
      <c r="O9" s="26"/>
    </row>
    <row r="10" s="1" customFormat="1" ht="15.85" customHeight="1" spans="1:15">
      <c r="A10" s="4" t="s">
        <v>19</v>
      </c>
      <c r="B10" s="4" t="s">
        <v>20</v>
      </c>
      <c r="C10" s="4"/>
      <c r="D10" s="4"/>
      <c r="E10" s="4"/>
      <c r="F10" s="4"/>
      <c r="G10" s="4"/>
      <c r="H10" s="4" t="s">
        <v>21</v>
      </c>
      <c r="I10" s="4"/>
      <c r="J10" s="4"/>
      <c r="K10" s="4"/>
      <c r="L10" s="4"/>
      <c r="M10" s="4"/>
      <c r="N10" s="4"/>
      <c r="O10" s="25"/>
    </row>
    <row r="11" s="1" customFormat="1" ht="61" customHeight="1" spans="1:15">
      <c r="A11" s="4"/>
      <c r="B11" s="15" t="s">
        <v>22</v>
      </c>
      <c r="C11" s="15"/>
      <c r="D11" s="15"/>
      <c r="E11" s="15"/>
      <c r="F11" s="15"/>
      <c r="G11" s="15"/>
      <c r="H11" s="15" t="s">
        <v>23</v>
      </c>
      <c r="I11" s="15"/>
      <c r="J11" s="15"/>
      <c r="K11" s="15"/>
      <c r="L11" s="15"/>
      <c r="M11" s="15"/>
      <c r="N11" s="15"/>
      <c r="O11" s="27"/>
    </row>
    <row r="12" s="1" customFormat="1" ht="15.85" customHeight="1" spans="1:15">
      <c r="A12" s="4" t="s">
        <v>24</v>
      </c>
      <c r="B12" s="4" t="s">
        <v>25</v>
      </c>
      <c r="C12" s="4" t="s">
        <v>26</v>
      </c>
      <c r="D12" s="4" t="s">
        <v>27</v>
      </c>
      <c r="E12" s="4"/>
      <c r="F12" s="4"/>
      <c r="G12" s="4" t="s">
        <v>28</v>
      </c>
      <c r="H12" s="4" t="s">
        <v>29</v>
      </c>
      <c r="I12" s="4" t="s">
        <v>11</v>
      </c>
      <c r="J12" s="4"/>
      <c r="K12" s="4" t="s">
        <v>13</v>
      </c>
      <c r="L12" s="4"/>
      <c r="M12" s="4" t="s">
        <v>30</v>
      </c>
      <c r="N12" s="4"/>
      <c r="O12" s="25"/>
    </row>
    <row r="13" s="1" customFormat="1" ht="32.1" customHeight="1" spans="1:15">
      <c r="A13" s="4"/>
      <c r="B13" s="4"/>
      <c r="C13" s="4"/>
      <c r="D13" s="4"/>
      <c r="E13" s="4"/>
      <c r="F13" s="4"/>
      <c r="G13" s="4"/>
      <c r="H13" s="4"/>
      <c r="I13" s="4"/>
      <c r="J13" s="4"/>
      <c r="K13" s="4"/>
      <c r="L13" s="4"/>
      <c r="M13" s="4"/>
      <c r="N13" s="4"/>
      <c r="O13" s="25"/>
    </row>
    <row r="14" s="1" customFormat="1" ht="21.8" customHeight="1" spans="1:15">
      <c r="A14" s="4"/>
      <c r="B14" s="4" t="s">
        <v>31</v>
      </c>
      <c r="C14" s="4" t="s">
        <v>32</v>
      </c>
      <c r="D14" s="34" t="s">
        <v>33</v>
      </c>
      <c r="E14" s="35"/>
      <c r="F14" s="36"/>
      <c r="G14" s="4" t="s">
        <v>34</v>
      </c>
      <c r="H14" s="4" t="s">
        <v>34</v>
      </c>
      <c r="I14" s="32">
        <v>5</v>
      </c>
      <c r="J14" s="33"/>
      <c r="K14" s="32">
        <v>5</v>
      </c>
      <c r="L14" s="33"/>
      <c r="M14" s="4"/>
      <c r="N14" s="4"/>
      <c r="O14" s="25"/>
    </row>
    <row r="15" s="1" customFormat="1" ht="21.8" customHeight="1" spans="1:15">
      <c r="A15" s="4"/>
      <c r="B15" s="4"/>
      <c r="C15" s="4"/>
      <c r="D15" s="34" t="s">
        <v>35</v>
      </c>
      <c r="E15" s="35"/>
      <c r="F15" s="36"/>
      <c r="G15" s="4" t="s">
        <v>36</v>
      </c>
      <c r="H15" s="4" t="s">
        <v>36</v>
      </c>
      <c r="I15" s="32">
        <v>5</v>
      </c>
      <c r="J15" s="33"/>
      <c r="K15" s="32">
        <v>5</v>
      </c>
      <c r="L15" s="33"/>
      <c r="M15" s="4"/>
      <c r="N15" s="4"/>
      <c r="O15" s="25"/>
    </row>
    <row r="16" s="1" customFormat="1" ht="21.8" customHeight="1" spans="1:15">
      <c r="A16" s="4"/>
      <c r="B16" s="4"/>
      <c r="C16" s="4"/>
      <c r="D16" s="15" t="s">
        <v>37</v>
      </c>
      <c r="E16" s="15"/>
      <c r="F16" s="15"/>
      <c r="G16" s="4" t="s">
        <v>36</v>
      </c>
      <c r="H16" s="4" t="s">
        <v>36</v>
      </c>
      <c r="I16" s="32">
        <v>5</v>
      </c>
      <c r="J16" s="33"/>
      <c r="K16" s="32">
        <v>5</v>
      </c>
      <c r="L16" s="33"/>
      <c r="M16" s="4"/>
      <c r="N16" s="4"/>
      <c r="O16" s="25"/>
    </row>
    <row r="17" s="1" customFormat="1" ht="21.8" customHeight="1" spans="1:15">
      <c r="A17" s="4"/>
      <c r="B17" s="4"/>
      <c r="C17" s="4" t="s">
        <v>38</v>
      </c>
      <c r="D17" s="15" t="s">
        <v>39</v>
      </c>
      <c r="E17" s="15"/>
      <c r="F17" s="15"/>
      <c r="G17" s="16" t="s">
        <v>40</v>
      </c>
      <c r="H17" s="37">
        <v>1</v>
      </c>
      <c r="I17" s="42">
        <v>5</v>
      </c>
      <c r="J17" s="43"/>
      <c r="K17" s="42">
        <v>5</v>
      </c>
      <c r="L17" s="43"/>
      <c r="M17" s="4"/>
      <c r="N17" s="4"/>
      <c r="O17" s="25"/>
    </row>
    <row r="18" s="1" customFormat="1" ht="21.8" customHeight="1" spans="1:15">
      <c r="A18" s="4"/>
      <c r="B18" s="4"/>
      <c r="C18" s="4"/>
      <c r="D18" s="15" t="s">
        <v>41</v>
      </c>
      <c r="E18" s="15"/>
      <c r="F18" s="15"/>
      <c r="G18" s="16" t="s">
        <v>40</v>
      </c>
      <c r="H18" s="38">
        <v>1</v>
      </c>
      <c r="I18" s="44">
        <v>5</v>
      </c>
      <c r="J18" s="45"/>
      <c r="K18" s="44">
        <v>5</v>
      </c>
      <c r="L18" s="45"/>
      <c r="M18" s="4"/>
      <c r="N18" s="4"/>
      <c r="O18" s="25"/>
    </row>
    <row r="19" s="1" customFormat="1" ht="21.8" customHeight="1" spans="1:15">
      <c r="A19" s="4"/>
      <c r="B19" s="4"/>
      <c r="C19" s="4"/>
      <c r="D19" s="39" t="s">
        <v>42</v>
      </c>
      <c r="E19" s="40"/>
      <c r="F19" s="41"/>
      <c r="G19" s="16" t="s">
        <v>40</v>
      </c>
      <c r="H19" s="38">
        <v>1</v>
      </c>
      <c r="I19" s="44">
        <v>5</v>
      </c>
      <c r="J19" s="45"/>
      <c r="K19" s="44">
        <v>5</v>
      </c>
      <c r="L19" s="45"/>
      <c r="M19" s="32"/>
      <c r="N19" s="33"/>
      <c r="O19" s="25"/>
    </row>
    <row r="20" s="1" customFormat="1" ht="21.8" customHeight="1" spans="1:15">
      <c r="A20" s="4"/>
      <c r="B20" s="4"/>
      <c r="C20" s="4"/>
      <c r="D20" s="39" t="s">
        <v>43</v>
      </c>
      <c r="E20" s="40"/>
      <c r="F20" s="41"/>
      <c r="G20" s="16">
        <v>1</v>
      </c>
      <c r="H20" s="38">
        <v>1</v>
      </c>
      <c r="I20" s="44">
        <v>5</v>
      </c>
      <c r="J20" s="45"/>
      <c r="K20" s="44">
        <v>5</v>
      </c>
      <c r="L20" s="45"/>
      <c r="M20" s="32"/>
      <c r="N20" s="33"/>
      <c r="O20" s="25"/>
    </row>
    <row r="21" s="1" customFormat="1" ht="21.8" customHeight="1" spans="1:15">
      <c r="A21" s="4"/>
      <c r="B21" s="4"/>
      <c r="C21" s="4"/>
      <c r="D21" s="39" t="s">
        <v>44</v>
      </c>
      <c r="E21" s="40"/>
      <c r="F21" s="41"/>
      <c r="G21" s="16">
        <v>1</v>
      </c>
      <c r="H21" s="38">
        <v>0</v>
      </c>
      <c r="I21" s="44">
        <v>2</v>
      </c>
      <c r="J21" s="45"/>
      <c r="K21" s="44">
        <v>0</v>
      </c>
      <c r="L21" s="45"/>
      <c r="M21" s="5" t="s">
        <v>45</v>
      </c>
      <c r="N21" s="6"/>
      <c r="O21" s="25"/>
    </row>
    <row r="22" s="1" customFormat="1" ht="21.8" customHeight="1" spans="1:15">
      <c r="A22" s="4"/>
      <c r="B22" s="4"/>
      <c r="C22" s="4"/>
      <c r="D22" s="15" t="s">
        <v>46</v>
      </c>
      <c r="E22" s="15"/>
      <c r="F22" s="15"/>
      <c r="G22" s="16">
        <v>1</v>
      </c>
      <c r="H22" s="16">
        <v>1</v>
      </c>
      <c r="I22" s="46">
        <v>3</v>
      </c>
      <c r="J22" s="47"/>
      <c r="K22" s="46">
        <v>3</v>
      </c>
      <c r="L22" s="47"/>
      <c r="M22" s="7"/>
      <c r="N22" s="8"/>
      <c r="O22" s="25"/>
    </row>
    <row r="23" s="1" customFormat="1" ht="21.8" customHeight="1" spans="1:15">
      <c r="A23" s="4"/>
      <c r="B23" s="4"/>
      <c r="C23" s="4" t="s">
        <v>47</v>
      </c>
      <c r="D23" s="15" t="s">
        <v>48</v>
      </c>
      <c r="E23" s="15"/>
      <c r="F23" s="15"/>
      <c r="G23" s="30" t="s">
        <v>49</v>
      </c>
      <c r="H23" s="30" t="s">
        <v>49</v>
      </c>
      <c r="I23" s="4">
        <v>2</v>
      </c>
      <c r="J23" s="4"/>
      <c r="K23" s="4">
        <v>2</v>
      </c>
      <c r="L23" s="4"/>
      <c r="M23" s="7"/>
      <c r="N23" s="8"/>
      <c r="O23" s="25"/>
    </row>
    <row r="24" s="1" customFormat="1" ht="21.8" customHeight="1" spans="1:15">
      <c r="A24" s="4"/>
      <c r="B24" s="4"/>
      <c r="C24" s="4"/>
      <c r="D24" s="15" t="s">
        <v>50</v>
      </c>
      <c r="E24" s="15"/>
      <c r="F24" s="15"/>
      <c r="G24" s="30" t="s">
        <v>51</v>
      </c>
      <c r="H24" s="30" t="s">
        <v>51</v>
      </c>
      <c r="I24" s="4">
        <v>3</v>
      </c>
      <c r="J24" s="4"/>
      <c r="K24" s="4">
        <v>3</v>
      </c>
      <c r="L24" s="4"/>
      <c r="M24" s="11"/>
      <c r="N24" s="12"/>
      <c r="O24" s="25"/>
    </row>
    <row r="25" s="1" customFormat="1" ht="21.8" customHeight="1" spans="1:15">
      <c r="A25" s="4"/>
      <c r="B25" s="4"/>
      <c r="C25" s="4" t="s">
        <v>52</v>
      </c>
      <c r="D25" s="15" t="s">
        <v>53</v>
      </c>
      <c r="E25" s="15"/>
      <c r="F25" s="15"/>
      <c r="G25" s="4" t="s">
        <v>54</v>
      </c>
      <c r="H25" s="18" t="s">
        <v>55</v>
      </c>
      <c r="I25" s="4">
        <v>5</v>
      </c>
      <c r="J25" s="4"/>
      <c r="K25" s="4">
        <v>0</v>
      </c>
      <c r="L25" s="4"/>
      <c r="M25" s="4"/>
      <c r="N25" s="4"/>
      <c r="O25" s="28"/>
    </row>
    <row r="26" s="1" customFormat="1" ht="21.8" customHeight="1" spans="1:15">
      <c r="A26" s="4"/>
      <c r="B26" s="4" t="s">
        <v>56</v>
      </c>
      <c r="C26" s="4" t="s">
        <v>57</v>
      </c>
      <c r="D26" s="15"/>
      <c r="E26" s="15"/>
      <c r="F26" s="15"/>
      <c r="G26" s="4"/>
      <c r="H26" s="4"/>
      <c r="I26" s="4"/>
      <c r="J26" s="4"/>
      <c r="K26" s="4" t="str">
        <f>IFERROR(H26/G26*I26,"")</f>
        <v/>
      </c>
      <c r="L26" s="4"/>
      <c r="M26" s="4"/>
      <c r="N26" s="4"/>
      <c r="O26" s="25"/>
    </row>
    <row r="27" s="1" customFormat="1" ht="21.8" customHeight="1" spans="1:15">
      <c r="A27" s="4"/>
      <c r="B27" s="4"/>
      <c r="C27" s="4" t="s">
        <v>58</v>
      </c>
      <c r="D27" s="15" t="s">
        <v>59</v>
      </c>
      <c r="E27" s="15"/>
      <c r="F27" s="15"/>
      <c r="G27" s="4" t="s">
        <v>60</v>
      </c>
      <c r="H27" s="16">
        <v>0.95</v>
      </c>
      <c r="I27" s="4">
        <v>15</v>
      </c>
      <c r="J27" s="4"/>
      <c r="K27" s="4">
        <v>14.25</v>
      </c>
      <c r="L27" s="4"/>
      <c r="M27" s="4"/>
      <c r="N27" s="4"/>
      <c r="O27" s="25"/>
    </row>
    <row r="28" s="1" customFormat="1" ht="21.8" customHeight="1" spans="1:15">
      <c r="A28" s="4"/>
      <c r="B28" s="4"/>
      <c r="C28" s="4" t="s">
        <v>61</v>
      </c>
      <c r="D28" s="15"/>
      <c r="E28" s="15"/>
      <c r="F28" s="15"/>
      <c r="G28" s="4"/>
      <c r="H28" s="4"/>
      <c r="I28" s="4"/>
      <c r="J28" s="4"/>
      <c r="K28" s="4" t="str">
        <f>IFERROR(H28/G28*I28,"")</f>
        <v/>
      </c>
      <c r="L28" s="4"/>
      <c r="M28" s="4"/>
      <c r="N28" s="4"/>
      <c r="O28" s="25"/>
    </row>
    <row r="29" s="1" customFormat="1" ht="21.8" customHeight="1" spans="1:15">
      <c r="A29" s="4"/>
      <c r="B29" s="4"/>
      <c r="C29" s="4" t="s">
        <v>62</v>
      </c>
      <c r="D29" s="15" t="s">
        <v>63</v>
      </c>
      <c r="E29" s="15"/>
      <c r="F29" s="15"/>
      <c r="G29" s="4" t="s">
        <v>64</v>
      </c>
      <c r="H29" s="4" t="s">
        <v>64</v>
      </c>
      <c r="I29" s="4">
        <v>15</v>
      </c>
      <c r="J29" s="4"/>
      <c r="K29" s="4">
        <v>15</v>
      </c>
      <c r="L29" s="4"/>
      <c r="M29" s="4"/>
      <c r="N29" s="4"/>
      <c r="O29" s="25"/>
    </row>
    <row r="30" s="1" customFormat="1" ht="21.8" customHeight="1" spans="1:15">
      <c r="A30" s="4"/>
      <c r="B30" s="4" t="s">
        <v>65</v>
      </c>
      <c r="C30" s="4" t="s">
        <v>66</v>
      </c>
      <c r="D30" s="15" t="s">
        <v>67</v>
      </c>
      <c r="E30" s="15"/>
      <c r="F30" s="15"/>
      <c r="G30" s="4" t="s">
        <v>68</v>
      </c>
      <c r="H30" s="16">
        <v>0.92</v>
      </c>
      <c r="I30" s="4">
        <v>10</v>
      </c>
      <c r="J30" s="4"/>
      <c r="K30" s="4">
        <v>10</v>
      </c>
      <c r="L30" s="4"/>
      <c r="M30" s="4"/>
      <c r="N30" s="4"/>
      <c r="O30" s="25"/>
    </row>
    <row r="31" s="1" customFormat="1" ht="15.85" customHeight="1" spans="1:15">
      <c r="A31" s="4" t="s">
        <v>69</v>
      </c>
      <c r="B31" s="4"/>
      <c r="C31" s="4"/>
      <c r="D31" s="4"/>
      <c r="E31" s="4"/>
      <c r="F31" s="4"/>
      <c r="G31" s="4"/>
      <c r="H31" s="4"/>
      <c r="I31" s="4">
        <v>100</v>
      </c>
      <c r="J31" s="4"/>
      <c r="K31" s="4">
        <f>SUM(K14:L30)+N6</f>
        <v>82.25</v>
      </c>
      <c r="L31" s="4"/>
      <c r="M31" s="14"/>
      <c r="N31" s="14"/>
      <c r="O31" s="25"/>
    </row>
    <row r="32" s="1" customFormat="1" spans="15:15">
      <c r="O32" s="27"/>
    </row>
    <row r="33" s="1" customFormat="1" spans="15:15">
      <c r="O33" s="27"/>
    </row>
  </sheetData>
  <mergeCells count="124">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D22:F22"/>
    <mergeCell ref="I22:J22"/>
    <mergeCell ref="K22:L22"/>
    <mergeCell ref="D23:F23"/>
    <mergeCell ref="I23:J23"/>
    <mergeCell ref="K23:L23"/>
    <mergeCell ref="D24:F24"/>
    <mergeCell ref="I24:J24"/>
    <mergeCell ref="K24:L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A10:A11"/>
    <mergeCell ref="A12:A30"/>
    <mergeCell ref="B12:B13"/>
    <mergeCell ref="B14:B25"/>
    <mergeCell ref="B26:B29"/>
    <mergeCell ref="C12:C13"/>
    <mergeCell ref="C14:C16"/>
    <mergeCell ref="C17:C22"/>
    <mergeCell ref="C23:C24"/>
    <mergeCell ref="G12:G13"/>
    <mergeCell ref="H12:H13"/>
    <mergeCell ref="O6:O9"/>
    <mergeCell ref="A5:B8"/>
    <mergeCell ref="D12:F13"/>
    <mergeCell ref="I12:J13"/>
    <mergeCell ref="K12:L13"/>
    <mergeCell ref="M12:N13"/>
    <mergeCell ref="M21:N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C3" sqref="C3:N3"/>
    </sheetView>
  </sheetViews>
  <sheetFormatPr defaultColWidth="9" defaultRowHeight="13.5"/>
  <cols>
    <col min="1" max="2" width="7.10833333333333" style="1" customWidth="1"/>
    <col min="3" max="3" width="9.44166666666667" style="1" customWidth="1"/>
    <col min="4" max="4" width="9.66666666666667" style="1" customWidth="1"/>
    <col min="5" max="5" width="11.4416666666667" style="1" customWidth="1"/>
    <col min="6" max="6" width="7.55833333333333" style="1" customWidth="1"/>
    <col min="7" max="7" width="10.3333333333333" style="1" customWidth="1"/>
    <col min="8" max="8" width="10.4416666666667" style="1" customWidth="1"/>
    <col min="9" max="9" width="4.66666666666667" style="1" customWidth="1"/>
    <col min="10" max="10" width="5.88333333333333" style="1" customWidth="1"/>
    <col min="11" max="11" width="3.88333333333333" style="1" customWidth="1"/>
    <col min="12" max="13" width="4.33333333333333" style="1" customWidth="1"/>
    <col min="14" max="14" width="6.775"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4"/>
    </row>
    <row r="3" s="1" customFormat="1" ht="15.9" customHeight="1" spans="1:15">
      <c r="A3" s="4" t="s">
        <v>2</v>
      </c>
      <c r="B3" s="4"/>
      <c r="C3" s="4" t="s">
        <v>70</v>
      </c>
      <c r="D3" s="4"/>
      <c r="E3" s="4"/>
      <c r="F3" s="4"/>
      <c r="G3" s="4"/>
      <c r="H3" s="4"/>
      <c r="I3" s="4"/>
      <c r="J3" s="4"/>
      <c r="K3" s="4"/>
      <c r="L3" s="4"/>
      <c r="M3" s="4"/>
      <c r="N3" s="4"/>
      <c r="O3" s="25"/>
    </row>
    <row r="4" s="1" customFormat="1" ht="15.9" customHeight="1" spans="1:15">
      <c r="A4" s="4" t="s">
        <v>4</v>
      </c>
      <c r="B4" s="4"/>
      <c r="C4" s="4" t="s">
        <v>71</v>
      </c>
      <c r="D4" s="4"/>
      <c r="E4" s="4"/>
      <c r="F4" s="4"/>
      <c r="G4" s="4"/>
      <c r="H4" s="4" t="s">
        <v>6</v>
      </c>
      <c r="I4" s="4"/>
      <c r="J4" s="4" t="s">
        <v>71</v>
      </c>
      <c r="K4" s="4"/>
      <c r="L4" s="4"/>
      <c r="M4" s="4"/>
      <c r="N4" s="4"/>
      <c r="O4" s="25"/>
    </row>
    <row r="5" s="1" customFormat="1" ht="15.9" customHeight="1" spans="1:15">
      <c r="A5" s="5" t="s">
        <v>7</v>
      </c>
      <c r="B5" s="6"/>
      <c r="C5" s="4"/>
      <c r="D5" s="4"/>
      <c r="E5" s="4" t="s">
        <v>8</v>
      </c>
      <c r="F5" s="4" t="s">
        <v>9</v>
      </c>
      <c r="G5" s="4"/>
      <c r="H5" s="4" t="s">
        <v>10</v>
      </c>
      <c r="I5" s="4"/>
      <c r="J5" s="4" t="s">
        <v>11</v>
      </c>
      <c r="K5" s="4"/>
      <c r="L5" s="4" t="s">
        <v>12</v>
      </c>
      <c r="M5" s="4"/>
      <c r="N5" s="4" t="s">
        <v>13</v>
      </c>
      <c r="O5" s="25"/>
    </row>
    <row r="6" s="1" customFormat="1" ht="15.9" customHeight="1" spans="1:15">
      <c r="A6" s="7"/>
      <c r="B6" s="8"/>
      <c r="C6" s="9" t="s">
        <v>14</v>
      </c>
      <c r="D6" s="9"/>
      <c r="E6" s="10">
        <v>56.6</v>
      </c>
      <c r="F6" s="10">
        <f>F7+F8+F9</f>
        <v>0</v>
      </c>
      <c r="G6" s="10"/>
      <c r="H6" s="10">
        <f>H7+H8+H9</f>
        <v>0</v>
      </c>
      <c r="I6" s="10"/>
      <c r="J6" s="4">
        <v>10</v>
      </c>
      <c r="K6" s="4"/>
      <c r="L6" s="22">
        <v>0</v>
      </c>
      <c r="M6" s="22"/>
      <c r="N6" s="4">
        <f>IFERROR(L6*J6,"")</f>
        <v>0</v>
      </c>
      <c r="O6" s="26"/>
    </row>
    <row r="7" s="1" customFormat="1" ht="15.9" customHeight="1" spans="1:15">
      <c r="A7" s="7"/>
      <c r="B7" s="8"/>
      <c r="C7" s="4" t="s">
        <v>15</v>
      </c>
      <c r="D7" s="4"/>
      <c r="E7" s="10">
        <v>56.6</v>
      </c>
      <c r="F7" s="10">
        <v>0</v>
      </c>
      <c r="G7" s="10"/>
      <c r="H7" s="10">
        <v>0</v>
      </c>
      <c r="I7" s="10"/>
      <c r="J7" s="4" t="s">
        <v>16</v>
      </c>
      <c r="K7" s="4"/>
      <c r="L7" s="22">
        <v>0</v>
      </c>
      <c r="M7" s="22"/>
      <c r="N7" s="4" t="s">
        <v>16</v>
      </c>
      <c r="O7" s="26"/>
    </row>
    <row r="8" s="1" customFormat="1" ht="15.9" customHeight="1" spans="1:15">
      <c r="A8" s="11"/>
      <c r="B8" s="12"/>
      <c r="C8" s="13" t="s">
        <v>17</v>
      </c>
      <c r="D8" s="13"/>
      <c r="E8" s="10"/>
      <c r="F8" s="10"/>
      <c r="G8" s="10"/>
      <c r="H8" s="10"/>
      <c r="I8" s="10"/>
      <c r="J8" s="4" t="s">
        <v>16</v>
      </c>
      <c r="K8" s="4"/>
      <c r="L8" s="22" t="str">
        <f>IFERROR(H8/F8,"")</f>
        <v/>
      </c>
      <c r="M8" s="22"/>
      <c r="N8" s="4" t="s">
        <v>16</v>
      </c>
      <c r="O8" s="26"/>
    </row>
    <row r="9" s="1" customFormat="1" ht="15.9" customHeight="1" spans="1:15">
      <c r="A9" s="14"/>
      <c r="B9" s="14"/>
      <c r="C9" s="13" t="s">
        <v>18</v>
      </c>
      <c r="D9" s="13"/>
      <c r="E9" s="10"/>
      <c r="F9" s="10"/>
      <c r="G9" s="10"/>
      <c r="H9" s="10"/>
      <c r="I9" s="10"/>
      <c r="J9" s="4" t="s">
        <v>16</v>
      </c>
      <c r="K9" s="4"/>
      <c r="L9" s="22" t="str">
        <f>IFERROR(H9/F9,"")</f>
        <v/>
      </c>
      <c r="M9" s="22"/>
      <c r="N9" s="4" t="s">
        <v>16</v>
      </c>
      <c r="O9" s="26"/>
    </row>
    <row r="10" s="1" customFormat="1" ht="15.9" customHeight="1" spans="1:15">
      <c r="A10" s="4" t="s">
        <v>19</v>
      </c>
      <c r="B10" s="4" t="s">
        <v>20</v>
      </c>
      <c r="C10" s="4"/>
      <c r="D10" s="4"/>
      <c r="E10" s="4"/>
      <c r="F10" s="4"/>
      <c r="G10" s="4"/>
      <c r="H10" s="4" t="s">
        <v>21</v>
      </c>
      <c r="I10" s="4"/>
      <c r="J10" s="4"/>
      <c r="K10" s="4"/>
      <c r="L10" s="4"/>
      <c r="M10" s="4"/>
      <c r="N10" s="4"/>
      <c r="O10" s="25"/>
    </row>
    <row r="11" s="1" customFormat="1" ht="61" customHeight="1" spans="1:15">
      <c r="A11" s="4"/>
      <c r="B11" s="15" t="s">
        <v>72</v>
      </c>
      <c r="C11" s="15"/>
      <c r="D11" s="15"/>
      <c r="E11" s="15"/>
      <c r="F11" s="15"/>
      <c r="G11" s="15"/>
      <c r="H11" s="15" t="s">
        <v>73</v>
      </c>
      <c r="I11" s="15"/>
      <c r="J11" s="15"/>
      <c r="K11" s="15"/>
      <c r="L11" s="15"/>
      <c r="M11" s="15"/>
      <c r="N11" s="15"/>
      <c r="O11" s="27"/>
    </row>
    <row r="12" s="1" customFormat="1" ht="15.9" customHeight="1" spans="1:15">
      <c r="A12" s="4" t="s">
        <v>24</v>
      </c>
      <c r="B12" s="4" t="s">
        <v>25</v>
      </c>
      <c r="C12" s="4" t="s">
        <v>26</v>
      </c>
      <c r="D12" s="4" t="s">
        <v>27</v>
      </c>
      <c r="E12" s="4"/>
      <c r="F12" s="4"/>
      <c r="G12" s="4" t="s">
        <v>28</v>
      </c>
      <c r="H12" s="4" t="s">
        <v>29</v>
      </c>
      <c r="I12" s="4" t="s">
        <v>11</v>
      </c>
      <c r="J12" s="4"/>
      <c r="K12" s="4" t="s">
        <v>13</v>
      </c>
      <c r="L12" s="4"/>
      <c r="M12" s="4" t="s">
        <v>30</v>
      </c>
      <c r="N12" s="4"/>
      <c r="O12" s="25"/>
    </row>
    <row r="13" s="1" customFormat="1" ht="32.1" customHeight="1" spans="1:15">
      <c r="A13" s="4"/>
      <c r="B13" s="4"/>
      <c r="C13" s="4"/>
      <c r="D13" s="4"/>
      <c r="E13" s="4"/>
      <c r="F13" s="4"/>
      <c r="G13" s="4"/>
      <c r="H13" s="4"/>
      <c r="I13" s="4"/>
      <c r="J13" s="4"/>
      <c r="K13" s="4"/>
      <c r="L13" s="4"/>
      <c r="M13" s="4"/>
      <c r="N13" s="4"/>
      <c r="O13" s="25"/>
    </row>
    <row r="14" s="1" customFormat="1" ht="23" customHeight="1" spans="1:15">
      <c r="A14" s="4"/>
      <c r="B14" s="4" t="s">
        <v>31</v>
      </c>
      <c r="C14" s="4" t="s">
        <v>32</v>
      </c>
      <c r="D14" s="15" t="s">
        <v>74</v>
      </c>
      <c r="E14" s="15"/>
      <c r="F14" s="15"/>
      <c r="G14" s="4" t="s">
        <v>75</v>
      </c>
      <c r="H14" s="4" t="s">
        <v>75</v>
      </c>
      <c r="I14" s="4">
        <v>7</v>
      </c>
      <c r="J14" s="4"/>
      <c r="K14" s="4">
        <v>7</v>
      </c>
      <c r="L14" s="4"/>
      <c r="M14" s="4"/>
      <c r="N14" s="4"/>
      <c r="O14" s="25"/>
    </row>
    <row r="15" s="1" customFormat="1" ht="23" customHeight="1" spans="1:15">
      <c r="A15" s="4"/>
      <c r="B15" s="4"/>
      <c r="C15" s="4"/>
      <c r="D15" s="15" t="s">
        <v>76</v>
      </c>
      <c r="E15" s="15"/>
      <c r="F15" s="15"/>
      <c r="G15" s="4" t="s">
        <v>75</v>
      </c>
      <c r="H15" s="4" t="s">
        <v>75</v>
      </c>
      <c r="I15" s="4">
        <v>7</v>
      </c>
      <c r="J15" s="4"/>
      <c r="K15" s="4">
        <v>7</v>
      </c>
      <c r="L15" s="4"/>
      <c r="M15" s="4"/>
      <c r="N15" s="4"/>
      <c r="O15" s="25"/>
    </row>
    <row r="16" s="1" customFormat="1" ht="23" customHeight="1" spans="1:15">
      <c r="A16" s="4"/>
      <c r="B16" s="4"/>
      <c r="C16" s="4"/>
      <c r="D16" s="15" t="s">
        <v>77</v>
      </c>
      <c r="E16" s="15"/>
      <c r="F16" s="15"/>
      <c r="G16" s="4" t="s">
        <v>75</v>
      </c>
      <c r="H16" s="4" t="s">
        <v>75</v>
      </c>
      <c r="I16" s="32">
        <v>6</v>
      </c>
      <c r="J16" s="33"/>
      <c r="K16" s="32">
        <v>6</v>
      </c>
      <c r="L16" s="33"/>
      <c r="M16" s="32"/>
      <c r="N16" s="33"/>
      <c r="O16" s="25"/>
    </row>
    <row r="17" s="1" customFormat="1" ht="23" customHeight="1" spans="1:15">
      <c r="A17" s="4"/>
      <c r="B17" s="4"/>
      <c r="C17" s="4"/>
      <c r="D17" s="15" t="s">
        <v>78</v>
      </c>
      <c r="E17" s="15"/>
      <c r="F17" s="15"/>
      <c r="G17" s="4" t="s">
        <v>75</v>
      </c>
      <c r="H17" s="4" t="s">
        <v>75</v>
      </c>
      <c r="I17" s="4">
        <v>6</v>
      </c>
      <c r="J17" s="4"/>
      <c r="K17" s="4">
        <v>6</v>
      </c>
      <c r="L17" s="4"/>
      <c r="M17" s="4"/>
      <c r="N17" s="4"/>
      <c r="O17" s="25"/>
    </row>
    <row r="18" s="1" customFormat="1" ht="23" customHeight="1" spans="1:15">
      <c r="A18" s="4"/>
      <c r="B18" s="4"/>
      <c r="C18" s="4" t="s">
        <v>38</v>
      </c>
      <c r="D18" s="15" t="s">
        <v>79</v>
      </c>
      <c r="E18" s="15"/>
      <c r="F18" s="15"/>
      <c r="G18" s="16">
        <v>1</v>
      </c>
      <c r="H18" s="16">
        <v>1</v>
      </c>
      <c r="I18" s="4">
        <v>6</v>
      </c>
      <c r="J18" s="4"/>
      <c r="K18" s="4">
        <v>6</v>
      </c>
      <c r="L18" s="4"/>
      <c r="M18" s="5" t="s">
        <v>45</v>
      </c>
      <c r="N18" s="6"/>
      <c r="O18" s="25"/>
    </row>
    <row r="19" s="1" customFormat="1" ht="23" customHeight="1" spans="1:15">
      <c r="A19" s="4"/>
      <c r="B19" s="4"/>
      <c r="C19" s="4"/>
      <c r="D19" s="15" t="s">
        <v>80</v>
      </c>
      <c r="E19" s="15"/>
      <c r="F19" s="15"/>
      <c r="G19" s="16">
        <v>1</v>
      </c>
      <c r="H19" s="16">
        <v>1</v>
      </c>
      <c r="I19" s="4">
        <v>6</v>
      </c>
      <c r="J19" s="4"/>
      <c r="K19" s="4">
        <v>6</v>
      </c>
      <c r="L19" s="4"/>
      <c r="M19" s="7"/>
      <c r="N19" s="8"/>
      <c r="O19" s="25"/>
    </row>
    <row r="20" s="1" customFormat="1" ht="23" customHeight="1" spans="1:15">
      <c r="A20" s="4"/>
      <c r="B20" s="4"/>
      <c r="C20" s="4" t="s">
        <v>47</v>
      </c>
      <c r="D20" s="15" t="s">
        <v>81</v>
      </c>
      <c r="E20" s="15"/>
      <c r="F20" s="15"/>
      <c r="G20" s="16">
        <v>1</v>
      </c>
      <c r="H20" s="16">
        <v>1</v>
      </c>
      <c r="I20" s="4">
        <v>6</v>
      </c>
      <c r="J20" s="4"/>
      <c r="K20" s="4">
        <v>6</v>
      </c>
      <c r="L20" s="4"/>
      <c r="M20" s="7"/>
      <c r="N20" s="8"/>
      <c r="O20" s="25"/>
    </row>
    <row r="21" s="1" customFormat="1" ht="23" customHeight="1" spans="1:15">
      <c r="A21" s="4"/>
      <c r="B21" s="4"/>
      <c r="C21" s="4" t="s">
        <v>52</v>
      </c>
      <c r="D21" s="15" t="s">
        <v>82</v>
      </c>
      <c r="E21" s="15"/>
      <c r="F21" s="15"/>
      <c r="G21" s="4" t="s">
        <v>83</v>
      </c>
      <c r="H21" s="18" t="s">
        <v>55</v>
      </c>
      <c r="I21" s="4">
        <v>6</v>
      </c>
      <c r="J21" s="4"/>
      <c r="K21" s="4">
        <v>0</v>
      </c>
      <c r="L21" s="4"/>
      <c r="M21" s="11"/>
      <c r="N21" s="12"/>
      <c r="O21" s="28"/>
    </row>
    <row r="22" s="1" customFormat="1" ht="23" customHeight="1" spans="1:15">
      <c r="A22" s="4"/>
      <c r="B22" s="4" t="s">
        <v>56</v>
      </c>
      <c r="C22" s="4" t="s">
        <v>57</v>
      </c>
      <c r="D22" s="15"/>
      <c r="E22" s="15"/>
      <c r="F22" s="15"/>
      <c r="G22" s="4"/>
      <c r="H22" s="4"/>
      <c r="I22" s="4"/>
      <c r="J22" s="4"/>
      <c r="K22" s="4" t="str">
        <f>IFERROR(H22/G22*I22,"")</f>
        <v/>
      </c>
      <c r="L22" s="4"/>
      <c r="M22" s="4"/>
      <c r="N22" s="4"/>
      <c r="O22" s="25"/>
    </row>
    <row r="23" s="1" customFormat="1" ht="23" customHeight="1" spans="1:15">
      <c r="A23" s="4"/>
      <c r="B23" s="4"/>
      <c r="C23" s="4" t="s">
        <v>58</v>
      </c>
      <c r="D23" s="15" t="s">
        <v>84</v>
      </c>
      <c r="E23" s="15"/>
      <c r="F23" s="15"/>
      <c r="G23" s="4" t="s">
        <v>85</v>
      </c>
      <c r="H23" s="19">
        <v>0.97</v>
      </c>
      <c r="I23" s="4">
        <v>15</v>
      </c>
      <c r="J23" s="4"/>
      <c r="K23" s="4">
        <v>14.55</v>
      </c>
      <c r="L23" s="4"/>
      <c r="M23" s="4"/>
      <c r="N23" s="4"/>
      <c r="O23" s="25"/>
    </row>
    <row r="24" s="1" customFormat="1" ht="23" customHeight="1" spans="1:15">
      <c r="A24" s="4"/>
      <c r="B24" s="4"/>
      <c r="C24" s="4" t="s">
        <v>61</v>
      </c>
      <c r="D24" s="15"/>
      <c r="E24" s="15"/>
      <c r="F24" s="15"/>
      <c r="G24" s="4"/>
      <c r="H24" s="20"/>
      <c r="I24" s="4"/>
      <c r="J24" s="4"/>
      <c r="K24" s="4" t="str">
        <f>IFERROR(H24/G24*I24,"")</f>
        <v/>
      </c>
      <c r="L24" s="4"/>
      <c r="M24" s="4"/>
      <c r="N24" s="4"/>
      <c r="O24" s="25"/>
    </row>
    <row r="25" s="1" customFormat="1" ht="23" customHeight="1" spans="1:15">
      <c r="A25" s="4"/>
      <c r="B25" s="4"/>
      <c r="C25" s="4" t="s">
        <v>62</v>
      </c>
      <c r="D25" s="15" t="s">
        <v>86</v>
      </c>
      <c r="E25" s="15"/>
      <c r="F25" s="15"/>
      <c r="G25" s="4" t="s">
        <v>87</v>
      </c>
      <c r="H25" s="21" t="s">
        <v>88</v>
      </c>
      <c r="I25" s="4">
        <v>15</v>
      </c>
      <c r="J25" s="4"/>
      <c r="K25" s="4">
        <v>15</v>
      </c>
      <c r="L25" s="4"/>
      <c r="M25" s="4"/>
      <c r="N25" s="4"/>
      <c r="O25" s="25"/>
    </row>
    <row r="26" s="1" customFormat="1" ht="23" customHeight="1" spans="1:15">
      <c r="A26" s="4"/>
      <c r="B26" s="4" t="s">
        <v>65</v>
      </c>
      <c r="C26" s="4" t="s">
        <v>66</v>
      </c>
      <c r="D26" s="15" t="s">
        <v>89</v>
      </c>
      <c r="E26" s="15"/>
      <c r="F26" s="15"/>
      <c r="G26" s="4" t="s">
        <v>40</v>
      </c>
      <c r="H26" s="19">
        <v>0.96</v>
      </c>
      <c r="I26" s="4">
        <v>10</v>
      </c>
      <c r="J26" s="4"/>
      <c r="K26" s="4">
        <v>10</v>
      </c>
      <c r="L26" s="4"/>
      <c r="M26" s="4"/>
      <c r="N26" s="4"/>
      <c r="O26" s="25"/>
    </row>
    <row r="27" s="1" customFormat="1" ht="15.9" customHeight="1" spans="1:15">
      <c r="A27" s="4" t="s">
        <v>69</v>
      </c>
      <c r="B27" s="4"/>
      <c r="C27" s="4"/>
      <c r="D27" s="4"/>
      <c r="E27" s="4"/>
      <c r="F27" s="4"/>
      <c r="G27" s="4"/>
      <c r="H27" s="4"/>
      <c r="I27" s="4">
        <f>SUM(I14:J26)+J6</f>
        <v>100</v>
      </c>
      <c r="J27" s="4"/>
      <c r="K27" s="4">
        <f>SUM(K14:K26)+N6</f>
        <v>83.55</v>
      </c>
      <c r="L27" s="4"/>
      <c r="M27" s="14"/>
      <c r="N27" s="14"/>
      <c r="O27" s="25"/>
    </row>
    <row r="28" s="1" customFormat="1" spans="15:15">
      <c r="O28" s="27"/>
    </row>
    <row r="29" s="1" customFormat="1" spans="15:15">
      <c r="O29" s="27"/>
    </row>
  </sheetData>
  <mergeCells count="10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D19:F19"/>
    <mergeCell ref="I19:J19"/>
    <mergeCell ref="K19:L19"/>
    <mergeCell ref="D20:F20"/>
    <mergeCell ref="I20:J20"/>
    <mergeCell ref="K20:L20"/>
    <mergeCell ref="D21:F21"/>
    <mergeCell ref="I21:J21"/>
    <mergeCell ref="K21:L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1"/>
    <mergeCell ref="B22:B25"/>
    <mergeCell ref="C12:C13"/>
    <mergeCell ref="C14:C17"/>
    <mergeCell ref="C18:C19"/>
    <mergeCell ref="G12:G13"/>
    <mergeCell ref="H12:H13"/>
    <mergeCell ref="O6:O9"/>
    <mergeCell ref="A5:B8"/>
    <mergeCell ref="D12:F13"/>
    <mergeCell ref="I12:J13"/>
    <mergeCell ref="K12:L13"/>
    <mergeCell ref="M12:N13"/>
    <mergeCell ref="M18:N2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abSelected="1" topLeftCell="A13" workbookViewId="0">
      <selection activeCell="G19" sqref="G19"/>
    </sheetView>
  </sheetViews>
  <sheetFormatPr defaultColWidth="9" defaultRowHeight="13.5"/>
  <cols>
    <col min="1" max="2" width="7.3" style="1" customWidth="1"/>
    <col min="3" max="3" width="20.7" style="1" customWidth="1"/>
    <col min="4" max="4" width="7.4" style="1" customWidth="1"/>
    <col min="5" max="5" width="11.4" style="1" customWidth="1"/>
    <col min="6" max="6" width="5.9" style="1" customWidth="1"/>
    <col min="7" max="7" width="16.4" style="1" customWidth="1"/>
    <col min="8" max="8" width="15.6" style="1" customWidth="1"/>
    <col min="9" max="9" width="4.7" style="1" customWidth="1"/>
    <col min="10" max="10" width="5.9" style="1" customWidth="1"/>
    <col min="11" max="11" width="3.9" style="1" customWidth="1"/>
    <col min="12" max="13" width="4.3" style="1" customWidth="1"/>
    <col min="14" max="14" width="6.8" style="1" customWidth="1"/>
    <col min="15" max="15" width="48.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85" customHeight="1" spans="1:15">
      <c r="A2" s="3" t="s">
        <v>1</v>
      </c>
      <c r="B2" s="3"/>
      <c r="C2" s="3"/>
      <c r="D2" s="3"/>
      <c r="E2" s="3"/>
      <c r="F2" s="3"/>
      <c r="G2" s="3"/>
      <c r="H2" s="3"/>
      <c r="I2" s="3"/>
      <c r="J2" s="3"/>
      <c r="K2" s="3"/>
      <c r="L2" s="3"/>
      <c r="M2" s="3"/>
      <c r="N2" s="3"/>
      <c r="O2" s="24"/>
    </row>
    <row r="3" s="1" customFormat="1" ht="15.85" customHeight="1" spans="1:15">
      <c r="A3" s="4" t="s">
        <v>2</v>
      </c>
      <c r="B3" s="4"/>
      <c r="C3" s="4" t="s">
        <v>90</v>
      </c>
      <c r="D3" s="4"/>
      <c r="E3" s="4"/>
      <c r="F3" s="4"/>
      <c r="G3" s="4"/>
      <c r="H3" s="4"/>
      <c r="I3" s="4"/>
      <c r="J3" s="4"/>
      <c r="K3" s="4"/>
      <c r="L3" s="4"/>
      <c r="M3" s="4"/>
      <c r="N3" s="4"/>
      <c r="O3" s="25"/>
    </row>
    <row r="4" s="1" customFormat="1" ht="15.85" customHeight="1" spans="1:15">
      <c r="A4" s="4" t="s">
        <v>4</v>
      </c>
      <c r="B4" s="4"/>
      <c r="C4" s="4" t="s">
        <v>71</v>
      </c>
      <c r="D4" s="4"/>
      <c r="E4" s="4"/>
      <c r="F4" s="4"/>
      <c r="G4" s="4"/>
      <c r="H4" s="4" t="s">
        <v>6</v>
      </c>
      <c r="I4" s="4"/>
      <c r="J4" s="4" t="s">
        <v>71</v>
      </c>
      <c r="K4" s="4"/>
      <c r="L4" s="4"/>
      <c r="M4" s="4"/>
      <c r="N4" s="4"/>
      <c r="O4" s="25"/>
    </row>
    <row r="5" s="1" customFormat="1" ht="15.85" customHeight="1" spans="1:15">
      <c r="A5" s="5" t="s">
        <v>7</v>
      </c>
      <c r="B5" s="6"/>
      <c r="C5" s="4"/>
      <c r="D5" s="4"/>
      <c r="E5" s="4" t="s">
        <v>8</v>
      </c>
      <c r="F5" s="4" t="s">
        <v>9</v>
      </c>
      <c r="G5" s="4"/>
      <c r="H5" s="4" t="s">
        <v>10</v>
      </c>
      <c r="I5" s="4"/>
      <c r="J5" s="4" t="s">
        <v>11</v>
      </c>
      <c r="K5" s="4"/>
      <c r="L5" s="4" t="s">
        <v>12</v>
      </c>
      <c r="M5" s="4"/>
      <c r="N5" s="4" t="s">
        <v>13</v>
      </c>
      <c r="O5" s="25"/>
    </row>
    <row r="6" s="1" customFormat="1" ht="15.85" customHeight="1" spans="1:15">
      <c r="A6" s="7"/>
      <c r="B6" s="8"/>
      <c r="C6" s="9" t="s">
        <v>14</v>
      </c>
      <c r="D6" s="9"/>
      <c r="E6" s="10">
        <v>24</v>
      </c>
      <c r="F6" s="10">
        <v>24</v>
      </c>
      <c r="G6" s="10"/>
      <c r="H6" s="10">
        <v>24</v>
      </c>
      <c r="I6" s="10"/>
      <c r="J6" s="4">
        <v>10</v>
      </c>
      <c r="K6" s="4"/>
      <c r="L6" s="22">
        <v>1</v>
      </c>
      <c r="M6" s="22"/>
      <c r="N6" s="4">
        <v>10</v>
      </c>
      <c r="O6" s="26"/>
    </row>
    <row r="7" s="1" customFormat="1" ht="15.85" customHeight="1" spans="1:15">
      <c r="A7" s="7"/>
      <c r="B7" s="8"/>
      <c r="C7" s="4" t="s">
        <v>15</v>
      </c>
      <c r="D7" s="4"/>
      <c r="E7" s="10">
        <v>24</v>
      </c>
      <c r="F7" s="10">
        <v>24</v>
      </c>
      <c r="G7" s="10"/>
      <c r="H7" s="10">
        <v>24</v>
      </c>
      <c r="I7" s="10"/>
      <c r="J7" s="4" t="s">
        <v>16</v>
      </c>
      <c r="K7" s="4"/>
      <c r="L7" s="22">
        <f t="shared" ref="L7:L9" si="0">IFERROR(H7/F7,"")</f>
        <v>1</v>
      </c>
      <c r="M7" s="22"/>
      <c r="N7" s="4" t="s">
        <v>16</v>
      </c>
      <c r="O7" s="26"/>
    </row>
    <row r="8" s="1" customFormat="1" ht="15.85" customHeight="1" spans="1:15">
      <c r="A8" s="11"/>
      <c r="B8" s="12"/>
      <c r="C8" s="13" t="s">
        <v>17</v>
      </c>
      <c r="D8" s="13"/>
      <c r="E8" s="10"/>
      <c r="F8" s="10"/>
      <c r="G8" s="10"/>
      <c r="H8" s="10"/>
      <c r="I8" s="10"/>
      <c r="J8" s="4" t="s">
        <v>16</v>
      </c>
      <c r="K8" s="4"/>
      <c r="L8" s="22" t="str">
        <f t="shared" si="0"/>
        <v/>
      </c>
      <c r="M8" s="22"/>
      <c r="N8" s="4" t="s">
        <v>16</v>
      </c>
      <c r="O8" s="26"/>
    </row>
    <row r="9" s="1" customFormat="1" ht="15.85" customHeight="1" spans="1:15">
      <c r="A9" s="14"/>
      <c r="B9" s="14"/>
      <c r="C9" s="13" t="s">
        <v>18</v>
      </c>
      <c r="D9" s="13"/>
      <c r="E9" s="10"/>
      <c r="F9" s="10"/>
      <c r="G9" s="10"/>
      <c r="H9" s="10"/>
      <c r="I9" s="10"/>
      <c r="J9" s="4" t="s">
        <v>16</v>
      </c>
      <c r="K9" s="4"/>
      <c r="L9" s="22" t="str">
        <f t="shared" si="0"/>
        <v/>
      </c>
      <c r="M9" s="22"/>
      <c r="N9" s="4" t="s">
        <v>16</v>
      </c>
      <c r="O9" s="26"/>
    </row>
    <row r="10" s="1" customFormat="1" ht="15.85" customHeight="1" spans="1:15">
      <c r="A10" s="4" t="s">
        <v>19</v>
      </c>
      <c r="B10" s="4" t="s">
        <v>20</v>
      </c>
      <c r="C10" s="4"/>
      <c r="D10" s="4"/>
      <c r="E10" s="4"/>
      <c r="F10" s="4"/>
      <c r="G10" s="4"/>
      <c r="H10" s="4" t="s">
        <v>21</v>
      </c>
      <c r="I10" s="4"/>
      <c r="J10" s="4"/>
      <c r="K10" s="4"/>
      <c r="L10" s="4"/>
      <c r="M10" s="4"/>
      <c r="N10" s="4"/>
      <c r="O10" s="25"/>
    </row>
    <row r="11" s="1" customFormat="1" ht="61" customHeight="1" spans="1:15">
      <c r="A11" s="4"/>
      <c r="B11" s="15" t="s">
        <v>91</v>
      </c>
      <c r="C11" s="15"/>
      <c r="D11" s="15"/>
      <c r="E11" s="15"/>
      <c r="F11" s="15"/>
      <c r="G11" s="15"/>
      <c r="H11" s="15" t="s">
        <v>92</v>
      </c>
      <c r="I11" s="15"/>
      <c r="J11" s="15"/>
      <c r="K11" s="15"/>
      <c r="L11" s="15"/>
      <c r="M11" s="15"/>
      <c r="N11" s="15"/>
      <c r="O11" s="27"/>
    </row>
    <row r="12" s="1" customFormat="1" ht="15.85" customHeight="1" spans="1:15">
      <c r="A12" s="4" t="s">
        <v>24</v>
      </c>
      <c r="B12" s="4" t="s">
        <v>25</v>
      </c>
      <c r="C12" s="4" t="s">
        <v>26</v>
      </c>
      <c r="D12" s="4" t="s">
        <v>27</v>
      </c>
      <c r="E12" s="4"/>
      <c r="F12" s="4"/>
      <c r="G12" s="4" t="s">
        <v>28</v>
      </c>
      <c r="H12" s="4" t="s">
        <v>29</v>
      </c>
      <c r="I12" s="4" t="s">
        <v>11</v>
      </c>
      <c r="J12" s="4"/>
      <c r="K12" s="4" t="s">
        <v>13</v>
      </c>
      <c r="L12" s="4"/>
      <c r="M12" s="4" t="s">
        <v>30</v>
      </c>
      <c r="N12" s="4"/>
      <c r="O12" s="25"/>
    </row>
    <row r="13" s="1" customFormat="1" ht="32.1" customHeight="1" spans="1:15">
      <c r="A13" s="4"/>
      <c r="B13" s="4"/>
      <c r="C13" s="4"/>
      <c r="D13" s="4"/>
      <c r="E13" s="4"/>
      <c r="F13" s="4"/>
      <c r="G13" s="4"/>
      <c r="H13" s="4"/>
      <c r="I13" s="4"/>
      <c r="J13" s="4"/>
      <c r="K13" s="4"/>
      <c r="L13" s="4"/>
      <c r="M13" s="4"/>
      <c r="N13" s="4"/>
      <c r="O13" s="25"/>
    </row>
    <row r="14" s="1" customFormat="1" ht="23.65" customHeight="1" spans="1:15">
      <c r="A14" s="4"/>
      <c r="B14" s="4" t="s">
        <v>31</v>
      </c>
      <c r="C14" s="4" t="s">
        <v>32</v>
      </c>
      <c r="D14" s="15" t="s">
        <v>93</v>
      </c>
      <c r="E14" s="15"/>
      <c r="F14" s="15"/>
      <c r="G14" s="4" t="s">
        <v>94</v>
      </c>
      <c r="H14" s="4" t="s">
        <v>94</v>
      </c>
      <c r="I14" s="4">
        <v>8</v>
      </c>
      <c r="J14" s="4"/>
      <c r="K14" s="4">
        <v>8</v>
      </c>
      <c r="L14" s="4"/>
      <c r="M14" s="4"/>
      <c r="N14" s="4"/>
      <c r="O14" s="25"/>
    </row>
    <row r="15" s="1" customFormat="1" ht="23.65" customHeight="1" spans="1:15">
      <c r="A15" s="4"/>
      <c r="B15" s="4"/>
      <c r="C15" s="4"/>
      <c r="D15" s="15" t="s">
        <v>95</v>
      </c>
      <c r="E15" s="15"/>
      <c r="F15" s="15"/>
      <c r="G15" s="4" t="s">
        <v>96</v>
      </c>
      <c r="H15" s="4" t="s">
        <v>96</v>
      </c>
      <c r="I15" s="4">
        <v>7</v>
      </c>
      <c r="J15" s="4"/>
      <c r="K15" s="4">
        <v>7</v>
      </c>
      <c r="L15" s="4"/>
      <c r="M15" s="4"/>
      <c r="N15" s="4"/>
      <c r="O15" s="25"/>
    </row>
    <row r="16" s="1" customFormat="1" ht="23.65" customHeight="1" spans="1:15">
      <c r="A16" s="4"/>
      <c r="B16" s="4"/>
      <c r="C16" s="4"/>
      <c r="D16" s="15" t="s">
        <v>97</v>
      </c>
      <c r="E16" s="15"/>
      <c r="F16" s="15"/>
      <c r="G16" s="4" t="s">
        <v>98</v>
      </c>
      <c r="H16" s="4" t="s">
        <v>99</v>
      </c>
      <c r="I16" s="4">
        <v>7</v>
      </c>
      <c r="J16" s="4"/>
      <c r="K16" s="4">
        <v>7</v>
      </c>
      <c r="L16" s="4"/>
      <c r="M16" s="4"/>
      <c r="N16" s="4"/>
      <c r="O16" s="25"/>
    </row>
    <row r="17" s="1" customFormat="1" ht="23.65" customHeight="1" spans="1:15">
      <c r="A17" s="4"/>
      <c r="B17" s="4"/>
      <c r="C17" s="4" t="s">
        <v>38</v>
      </c>
      <c r="D17" s="15" t="s">
        <v>100</v>
      </c>
      <c r="E17" s="15"/>
      <c r="F17" s="15"/>
      <c r="G17" s="16">
        <v>1</v>
      </c>
      <c r="H17" s="16">
        <v>1</v>
      </c>
      <c r="I17" s="4">
        <v>7</v>
      </c>
      <c r="J17" s="4"/>
      <c r="K17" s="4">
        <v>7</v>
      </c>
      <c r="L17" s="4"/>
      <c r="M17" s="4"/>
      <c r="N17" s="4"/>
      <c r="O17" s="25"/>
    </row>
    <row r="18" s="1" customFormat="1" ht="23.65" customHeight="1" spans="1:15">
      <c r="A18" s="4"/>
      <c r="B18" s="4"/>
      <c r="C18" s="4" t="s">
        <v>47</v>
      </c>
      <c r="D18" s="15" t="s">
        <v>48</v>
      </c>
      <c r="E18" s="15"/>
      <c r="F18" s="15"/>
      <c r="G18" s="31">
        <v>43831</v>
      </c>
      <c r="H18" s="31">
        <v>43831</v>
      </c>
      <c r="I18" s="4">
        <v>7</v>
      </c>
      <c r="J18" s="4"/>
      <c r="K18" s="4">
        <v>7</v>
      </c>
      <c r="L18" s="4"/>
      <c r="M18" s="4"/>
      <c r="N18" s="4"/>
      <c r="O18" s="25"/>
    </row>
    <row r="19" s="1" customFormat="1" ht="23.65" customHeight="1" spans="1:15">
      <c r="A19" s="4"/>
      <c r="B19" s="4"/>
      <c r="C19" s="4"/>
      <c r="D19" s="15" t="s">
        <v>50</v>
      </c>
      <c r="E19" s="15"/>
      <c r="F19" s="15"/>
      <c r="G19" s="31">
        <v>44196</v>
      </c>
      <c r="H19" s="31">
        <v>44196</v>
      </c>
      <c r="I19" s="4">
        <v>7</v>
      </c>
      <c r="J19" s="4"/>
      <c r="K19" s="4">
        <v>7</v>
      </c>
      <c r="L19" s="4"/>
      <c r="M19" s="4"/>
      <c r="N19" s="4"/>
      <c r="O19" s="25"/>
    </row>
    <row r="20" s="1" customFormat="1" ht="23.65" customHeight="1" spans="1:15">
      <c r="A20" s="4"/>
      <c r="B20" s="4"/>
      <c r="C20" s="4" t="s">
        <v>52</v>
      </c>
      <c r="D20" s="15" t="s">
        <v>101</v>
      </c>
      <c r="E20" s="15"/>
      <c r="F20" s="15"/>
      <c r="G20" s="4" t="s">
        <v>102</v>
      </c>
      <c r="H20" s="4" t="s">
        <v>102</v>
      </c>
      <c r="I20" s="4">
        <v>7</v>
      </c>
      <c r="J20" s="4"/>
      <c r="K20" s="4">
        <v>7</v>
      </c>
      <c r="L20" s="4"/>
      <c r="M20" s="4"/>
      <c r="N20" s="4"/>
      <c r="O20" s="28"/>
    </row>
    <row r="21" s="1" customFormat="1" ht="23.65" customHeight="1" spans="1:15">
      <c r="A21" s="4"/>
      <c r="B21" s="4" t="s">
        <v>56</v>
      </c>
      <c r="C21" s="4" t="s">
        <v>57</v>
      </c>
      <c r="D21" s="15"/>
      <c r="E21" s="15"/>
      <c r="F21" s="15"/>
      <c r="G21" s="4"/>
      <c r="H21" s="4"/>
      <c r="I21" s="4"/>
      <c r="J21" s="4"/>
      <c r="K21" s="4" t="str">
        <f>IFERROR(H21/G21*I21,"")</f>
        <v/>
      </c>
      <c r="L21" s="4"/>
      <c r="M21" s="4"/>
      <c r="N21" s="4"/>
      <c r="O21" s="25"/>
    </row>
    <row r="22" s="1" customFormat="1" ht="23.65" customHeight="1" spans="1:15">
      <c r="A22" s="4"/>
      <c r="B22" s="4"/>
      <c r="C22" s="4" t="s">
        <v>58</v>
      </c>
      <c r="D22" s="15" t="s">
        <v>103</v>
      </c>
      <c r="E22" s="15"/>
      <c r="F22" s="15"/>
      <c r="G22" s="4" t="s">
        <v>104</v>
      </c>
      <c r="H22" s="19">
        <v>0.95</v>
      </c>
      <c r="I22" s="4">
        <v>15</v>
      </c>
      <c r="J22" s="4"/>
      <c r="K22" s="4">
        <v>14.25</v>
      </c>
      <c r="L22" s="4"/>
      <c r="M22" s="4"/>
      <c r="N22" s="4"/>
      <c r="O22" s="25"/>
    </row>
    <row r="23" s="1" customFormat="1" ht="23.65" customHeight="1" spans="1:15">
      <c r="A23" s="4"/>
      <c r="B23" s="4"/>
      <c r="C23" s="4" t="s">
        <v>61</v>
      </c>
      <c r="D23" s="15"/>
      <c r="E23" s="15"/>
      <c r="F23" s="15"/>
      <c r="G23" s="4"/>
      <c r="H23" s="20"/>
      <c r="I23" s="4"/>
      <c r="J23" s="4"/>
      <c r="K23" s="4" t="str">
        <f>IFERROR(H23/G23*I23,"")</f>
        <v/>
      </c>
      <c r="L23" s="4"/>
      <c r="M23" s="4"/>
      <c r="N23" s="4"/>
      <c r="O23" s="25"/>
    </row>
    <row r="24" s="1" customFormat="1" ht="23.65" customHeight="1" spans="1:15">
      <c r="A24" s="4"/>
      <c r="B24" s="4"/>
      <c r="C24" s="4" t="s">
        <v>62</v>
      </c>
      <c r="D24" s="15" t="s">
        <v>105</v>
      </c>
      <c r="E24" s="15"/>
      <c r="F24" s="15"/>
      <c r="G24" s="4" t="s">
        <v>106</v>
      </c>
      <c r="H24" s="20" t="s">
        <v>64</v>
      </c>
      <c r="I24" s="4">
        <v>15</v>
      </c>
      <c r="J24" s="4"/>
      <c r="K24" s="4">
        <v>15</v>
      </c>
      <c r="L24" s="4"/>
      <c r="M24" s="4"/>
      <c r="N24" s="4"/>
      <c r="O24" s="25"/>
    </row>
    <row r="25" s="1" customFormat="1" ht="23.65" customHeight="1" spans="1:15">
      <c r="A25" s="4"/>
      <c r="B25" s="4" t="s">
        <v>65</v>
      </c>
      <c r="C25" s="4" t="s">
        <v>66</v>
      </c>
      <c r="D25" s="15" t="s">
        <v>107</v>
      </c>
      <c r="E25" s="15"/>
      <c r="F25" s="15"/>
      <c r="G25" s="4" t="s">
        <v>108</v>
      </c>
      <c r="H25" s="16">
        <v>0.92</v>
      </c>
      <c r="I25" s="4">
        <v>10</v>
      </c>
      <c r="J25" s="4"/>
      <c r="K25" s="4">
        <v>10</v>
      </c>
      <c r="L25" s="4"/>
      <c r="M25" s="4"/>
      <c r="N25" s="4"/>
      <c r="O25" s="25"/>
    </row>
    <row r="26" s="1" customFormat="1" ht="15.85" customHeight="1" spans="1:15">
      <c r="A26" s="4" t="s">
        <v>69</v>
      </c>
      <c r="B26" s="4"/>
      <c r="C26" s="4"/>
      <c r="D26" s="4"/>
      <c r="E26" s="4"/>
      <c r="F26" s="4"/>
      <c r="G26" s="4"/>
      <c r="H26" s="4"/>
      <c r="I26" s="4">
        <f>SUM(I14:J25)+J6</f>
        <v>100</v>
      </c>
      <c r="J26" s="4"/>
      <c r="K26" s="4">
        <f>SUM(K14:K25)+N6</f>
        <v>99.25</v>
      </c>
      <c r="L26" s="4"/>
      <c r="M26" s="14"/>
      <c r="N26" s="14"/>
      <c r="O26" s="25"/>
    </row>
    <row r="27" s="1" customFormat="1" spans="15:15">
      <c r="O27" s="27"/>
    </row>
    <row r="28" s="1" customFormat="1" spans="15:15">
      <c r="O28" s="27"/>
    </row>
  </sheetData>
  <mergeCells count="106">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2:B13"/>
    <mergeCell ref="B14:B20"/>
    <mergeCell ref="B21:B24"/>
    <mergeCell ref="C12:C13"/>
    <mergeCell ref="C14:C16"/>
    <mergeCell ref="C18:C19"/>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opLeftCell="A11" workbookViewId="0">
      <selection activeCell="C3" sqref="C3:N3"/>
    </sheetView>
  </sheetViews>
  <sheetFormatPr defaultColWidth="9" defaultRowHeight="13.5"/>
  <cols>
    <col min="1" max="2" width="8.21666666666667" style="1" customWidth="1"/>
    <col min="3" max="3" width="9.44166666666667" style="1" customWidth="1"/>
    <col min="4" max="4" width="8.55" style="1" customWidth="1"/>
    <col min="5" max="5" width="11.4416666666667" style="1" customWidth="1"/>
    <col min="6" max="6" width="5.89166666666667" style="1" customWidth="1"/>
    <col min="7" max="7" width="18.1083333333333" style="1" customWidth="1"/>
    <col min="8" max="8" width="15.6583333333333" style="1" customWidth="1"/>
    <col min="9" max="9" width="4.65833333333333" style="1" customWidth="1"/>
    <col min="10" max="10" width="5.89166666666667" style="1" customWidth="1"/>
    <col min="11" max="11" width="3.89166666666667" style="1" customWidth="1"/>
    <col min="12" max="13" width="4.33333333333333" style="1" customWidth="1"/>
    <col min="14" max="14" width="6.783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4"/>
    </row>
    <row r="3" s="1" customFormat="1" ht="15.9" customHeight="1" spans="1:15">
      <c r="A3" s="4" t="s">
        <v>2</v>
      </c>
      <c r="B3" s="4"/>
      <c r="C3" s="4" t="s">
        <v>109</v>
      </c>
      <c r="D3" s="4"/>
      <c r="E3" s="4"/>
      <c r="F3" s="4"/>
      <c r="G3" s="4"/>
      <c r="H3" s="4"/>
      <c r="I3" s="4"/>
      <c r="J3" s="4"/>
      <c r="K3" s="4"/>
      <c r="L3" s="4"/>
      <c r="M3" s="4"/>
      <c r="N3" s="4"/>
      <c r="O3" s="25"/>
    </row>
    <row r="4" s="1" customFormat="1" ht="15.9" customHeight="1" spans="1:15">
      <c r="A4" s="4" t="s">
        <v>4</v>
      </c>
      <c r="B4" s="4"/>
      <c r="C4" s="4" t="s">
        <v>5</v>
      </c>
      <c r="D4" s="4"/>
      <c r="E4" s="4"/>
      <c r="F4" s="4"/>
      <c r="G4" s="4"/>
      <c r="H4" s="4" t="s">
        <v>6</v>
      </c>
      <c r="I4" s="4"/>
      <c r="J4" s="4" t="s">
        <v>5</v>
      </c>
      <c r="K4" s="4"/>
      <c r="L4" s="4"/>
      <c r="M4" s="4"/>
      <c r="N4" s="4"/>
      <c r="O4" s="25"/>
    </row>
    <row r="5" s="1" customFormat="1" ht="15.9" customHeight="1" spans="1:15">
      <c r="A5" s="5" t="s">
        <v>7</v>
      </c>
      <c r="B5" s="6"/>
      <c r="C5" s="4"/>
      <c r="D5" s="4"/>
      <c r="E5" s="4" t="s">
        <v>8</v>
      </c>
      <c r="F5" s="4" t="s">
        <v>9</v>
      </c>
      <c r="G5" s="4"/>
      <c r="H5" s="4" t="s">
        <v>10</v>
      </c>
      <c r="I5" s="4"/>
      <c r="J5" s="4" t="s">
        <v>11</v>
      </c>
      <c r="K5" s="4"/>
      <c r="L5" s="4" t="s">
        <v>12</v>
      </c>
      <c r="M5" s="4"/>
      <c r="N5" s="4" t="s">
        <v>13</v>
      </c>
      <c r="O5" s="25"/>
    </row>
    <row r="6" s="1" customFormat="1" ht="15.9" customHeight="1" spans="1:15">
      <c r="A6" s="7"/>
      <c r="B6" s="8"/>
      <c r="C6" s="9" t="s">
        <v>14</v>
      </c>
      <c r="D6" s="9"/>
      <c r="E6" s="10">
        <v>2.4</v>
      </c>
      <c r="F6" s="10">
        <v>1.58</v>
      </c>
      <c r="G6" s="10"/>
      <c r="H6" s="10">
        <v>1.58</v>
      </c>
      <c r="I6" s="10"/>
      <c r="J6" s="4">
        <v>10</v>
      </c>
      <c r="K6" s="4"/>
      <c r="L6" s="22">
        <v>1</v>
      </c>
      <c r="M6" s="22"/>
      <c r="N6" s="4">
        <v>10</v>
      </c>
      <c r="O6" s="26"/>
    </row>
    <row r="7" s="1" customFormat="1" ht="15.9" customHeight="1" spans="1:15">
      <c r="A7" s="7"/>
      <c r="B7" s="8"/>
      <c r="C7" s="4" t="s">
        <v>15</v>
      </c>
      <c r="D7" s="4"/>
      <c r="E7" s="10">
        <v>2.4</v>
      </c>
      <c r="F7" s="10">
        <v>1.58</v>
      </c>
      <c r="G7" s="10"/>
      <c r="H7" s="10">
        <v>1.58</v>
      </c>
      <c r="I7" s="10"/>
      <c r="J7" s="4" t="s">
        <v>16</v>
      </c>
      <c r="K7" s="4"/>
      <c r="L7" s="22">
        <f t="shared" ref="L7:L9" si="0">IFERROR(H7/F7,"")</f>
        <v>1</v>
      </c>
      <c r="M7" s="22"/>
      <c r="N7" s="4" t="s">
        <v>16</v>
      </c>
      <c r="O7" s="26"/>
    </row>
    <row r="8" s="1" customFormat="1" ht="15.9" customHeight="1" spans="1:15">
      <c r="A8" s="11"/>
      <c r="B8" s="12"/>
      <c r="C8" s="13" t="s">
        <v>17</v>
      </c>
      <c r="D8" s="13"/>
      <c r="E8" s="10"/>
      <c r="F8" s="10"/>
      <c r="G8" s="10"/>
      <c r="H8" s="10"/>
      <c r="I8" s="10"/>
      <c r="J8" s="4" t="s">
        <v>16</v>
      </c>
      <c r="K8" s="4"/>
      <c r="L8" s="22" t="str">
        <f t="shared" si="0"/>
        <v/>
      </c>
      <c r="M8" s="22"/>
      <c r="N8" s="4" t="s">
        <v>16</v>
      </c>
      <c r="O8" s="26"/>
    </row>
    <row r="9" s="1" customFormat="1" ht="15.9" customHeight="1" spans="1:15">
      <c r="A9" s="14"/>
      <c r="B9" s="14"/>
      <c r="C9" s="13" t="s">
        <v>18</v>
      </c>
      <c r="D9" s="13"/>
      <c r="E9" s="10"/>
      <c r="F9" s="10"/>
      <c r="G9" s="10"/>
      <c r="H9" s="10"/>
      <c r="I9" s="10"/>
      <c r="J9" s="4" t="s">
        <v>16</v>
      </c>
      <c r="K9" s="4"/>
      <c r="L9" s="22" t="str">
        <f t="shared" si="0"/>
        <v/>
      </c>
      <c r="M9" s="22"/>
      <c r="N9" s="4" t="s">
        <v>16</v>
      </c>
      <c r="O9" s="26"/>
    </row>
    <row r="10" s="1" customFormat="1" ht="15.9" customHeight="1" spans="1:15">
      <c r="A10" s="4" t="s">
        <v>19</v>
      </c>
      <c r="B10" s="4" t="s">
        <v>20</v>
      </c>
      <c r="C10" s="4"/>
      <c r="D10" s="4"/>
      <c r="E10" s="4"/>
      <c r="F10" s="4"/>
      <c r="G10" s="4"/>
      <c r="H10" s="4" t="s">
        <v>21</v>
      </c>
      <c r="I10" s="4"/>
      <c r="J10" s="4"/>
      <c r="K10" s="4"/>
      <c r="L10" s="4"/>
      <c r="M10" s="4"/>
      <c r="N10" s="4"/>
      <c r="O10" s="25"/>
    </row>
    <row r="11" s="1" customFormat="1" ht="61" customHeight="1" spans="1:15">
      <c r="A11" s="4"/>
      <c r="B11" s="23" t="s">
        <v>110</v>
      </c>
      <c r="C11" s="23"/>
      <c r="D11" s="23"/>
      <c r="E11" s="23"/>
      <c r="F11" s="23"/>
      <c r="G11" s="23"/>
      <c r="H11" s="23" t="s">
        <v>111</v>
      </c>
      <c r="I11" s="23"/>
      <c r="J11" s="23"/>
      <c r="K11" s="23"/>
      <c r="L11" s="23"/>
      <c r="M11" s="23"/>
      <c r="N11" s="23"/>
      <c r="O11" s="27"/>
    </row>
    <row r="12" s="1" customFormat="1" ht="15.9" customHeight="1" spans="1:15">
      <c r="A12" s="4" t="s">
        <v>24</v>
      </c>
      <c r="B12" s="4" t="s">
        <v>25</v>
      </c>
      <c r="C12" s="4" t="s">
        <v>26</v>
      </c>
      <c r="D12" s="4" t="s">
        <v>27</v>
      </c>
      <c r="E12" s="4"/>
      <c r="F12" s="4"/>
      <c r="G12" s="4" t="s">
        <v>28</v>
      </c>
      <c r="H12" s="4" t="s">
        <v>29</v>
      </c>
      <c r="I12" s="4" t="s">
        <v>11</v>
      </c>
      <c r="J12" s="4"/>
      <c r="K12" s="4" t="s">
        <v>13</v>
      </c>
      <c r="L12" s="4"/>
      <c r="M12" s="4" t="s">
        <v>30</v>
      </c>
      <c r="N12" s="4"/>
      <c r="O12" s="25"/>
    </row>
    <row r="13" s="1" customFormat="1" ht="32.1" customHeight="1" spans="1:15">
      <c r="A13" s="4"/>
      <c r="B13" s="4"/>
      <c r="C13" s="4"/>
      <c r="D13" s="4"/>
      <c r="E13" s="4"/>
      <c r="F13" s="4"/>
      <c r="G13" s="4"/>
      <c r="H13" s="4"/>
      <c r="I13" s="4"/>
      <c r="J13" s="4"/>
      <c r="K13" s="4"/>
      <c r="L13" s="4"/>
      <c r="M13" s="4"/>
      <c r="N13" s="4"/>
      <c r="O13" s="25"/>
    </row>
    <row r="14" s="1" customFormat="1" ht="22.4" customHeight="1" spans="1:15">
      <c r="A14" s="4"/>
      <c r="B14" s="4" t="s">
        <v>31</v>
      </c>
      <c r="C14" s="4" t="s">
        <v>32</v>
      </c>
      <c r="D14" s="15" t="s">
        <v>112</v>
      </c>
      <c r="E14" s="15"/>
      <c r="F14" s="15"/>
      <c r="G14" s="4" t="s">
        <v>113</v>
      </c>
      <c r="H14" s="4" t="s">
        <v>113</v>
      </c>
      <c r="I14" s="4">
        <v>8</v>
      </c>
      <c r="J14" s="4"/>
      <c r="K14" s="4">
        <v>8</v>
      </c>
      <c r="L14" s="4"/>
      <c r="M14" s="4"/>
      <c r="N14" s="4"/>
      <c r="O14" s="25"/>
    </row>
    <row r="15" s="1" customFormat="1" ht="22.4" customHeight="1" spans="1:15">
      <c r="A15" s="4"/>
      <c r="B15" s="4"/>
      <c r="C15" s="4" t="s">
        <v>38</v>
      </c>
      <c r="D15" s="15" t="s">
        <v>114</v>
      </c>
      <c r="E15" s="15"/>
      <c r="F15" s="15"/>
      <c r="G15" s="16">
        <v>1</v>
      </c>
      <c r="H15" s="29">
        <v>1</v>
      </c>
      <c r="I15" s="4">
        <v>7</v>
      </c>
      <c r="J15" s="4"/>
      <c r="K15" s="4">
        <v>7</v>
      </c>
      <c r="L15" s="4"/>
      <c r="M15" s="4"/>
      <c r="N15" s="4"/>
      <c r="O15" s="25"/>
    </row>
    <row r="16" s="1" customFormat="1" ht="22.4" customHeight="1" spans="1:15">
      <c r="A16" s="4"/>
      <c r="B16" s="4"/>
      <c r="C16" s="4"/>
      <c r="D16" s="15" t="s">
        <v>43</v>
      </c>
      <c r="E16" s="15"/>
      <c r="F16" s="15"/>
      <c r="G16" s="16">
        <v>1</v>
      </c>
      <c r="H16" s="29">
        <v>1</v>
      </c>
      <c r="I16" s="4">
        <v>7</v>
      </c>
      <c r="J16" s="4"/>
      <c r="K16" s="4">
        <v>7</v>
      </c>
      <c r="L16" s="4"/>
      <c r="M16" s="4"/>
      <c r="N16" s="4"/>
      <c r="O16" s="25"/>
    </row>
    <row r="17" s="1" customFormat="1" ht="22.4" customHeight="1" spans="1:15">
      <c r="A17" s="4"/>
      <c r="B17" s="4"/>
      <c r="C17" s="4"/>
      <c r="D17" s="15" t="s">
        <v>44</v>
      </c>
      <c r="E17" s="15"/>
      <c r="F17" s="15"/>
      <c r="G17" s="16">
        <v>1</v>
      </c>
      <c r="H17" s="16">
        <v>1</v>
      </c>
      <c r="I17" s="4">
        <v>7</v>
      </c>
      <c r="J17" s="4"/>
      <c r="K17" s="4">
        <v>7</v>
      </c>
      <c r="L17" s="4"/>
      <c r="M17" s="4"/>
      <c r="N17" s="4"/>
      <c r="O17" s="25"/>
    </row>
    <row r="18" s="1" customFormat="1" ht="22.4" customHeight="1" spans="1:15">
      <c r="A18" s="4"/>
      <c r="B18" s="4"/>
      <c r="C18" s="4" t="s">
        <v>47</v>
      </c>
      <c r="D18" s="15" t="s">
        <v>48</v>
      </c>
      <c r="E18" s="15"/>
      <c r="F18" s="15"/>
      <c r="G18" s="30" t="s">
        <v>49</v>
      </c>
      <c r="H18" s="30" t="s">
        <v>49</v>
      </c>
      <c r="I18" s="4">
        <v>7</v>
      </c>
      <c r="J18" s="4"/>
      <c r="K18" s="4">
        <v>7</v>
      </c>
      <c r="L18" s="4"/>
      <c r="M18" s="4"/>
      <c r="N18" s="4"/>
      <c r="O18" s="25"/>
    </row>
    <row r="19" s="1" customFormat="1" ht="22.4" customHeight="1" spans="1:15">
      <c r="A19" s="4"/>
      <c r="B19" s="4"/>
      <c r="C19" s="4"/>
      <c r="D19" s="15" t="s">
        <v>50</v>
      </c>
      <c r="E19" s="15"/>
      <c r="F19" s="15"/>
      <c r="G19" s="30" t="s">
        <v>51</v>
      </c>
      <c r="H19" s="30" t="s">
        <v>51</v>
      </c>
      <c r="I19" s="4">
        <v>7</v>
      </c>
      <c r="J19" s="4"/>
      <c r="K19" s="4">
        <v>7</v>
      </c>
      <c r="L19" s="4"/>
      <c r="M19" s="4"/>
      <c r="N19" s="4"/>
      <c r="O19" s="28"/>
    </row>
    <row r="20" s="1" customFormat="1" ht="22.4" customHeight="1" spans="1:15">
      <c r="A20" s="4"/>
      <c r="B20" s="4"/>
      <c r="C20" s="4" t="s">
        <v>52</v>
      </c>
      <c r="D20" s="15" t="s">
        <v>115</v>
      </c>
      <c r="E20" s="15"/>
      <c r="F20" s="15"/>
      <c r="G20" s="4" t="s">
        <v>116</v>
      </c>
      <c r="H20" s="4" t="s">
        <v>116</v>
      </c>
      <c r="I20" s="4">
        <v>7</v>
      </c>
      <c r="J20" s="4"/>
      <c r="K20" s="4">
        <v>7</v>
      </c>
      <c r="L20" s="4"/>
      <c r="M20" s="4"/>
      <c r="N20" s="4"/>
      <c r="O20" s="28"/>
    </row>
    <row r="21" s="1" customFormat="1" ht="22.4" customHeight="1" spans="1:15">
      <c r="A21" s="4"/>
      <c r="B21" s="4" t="s">
        <v>56</v>
      </c>
      <c r="C21" s="4" t="s">
        <v>57</v>
      </c>
      <c r="D21" s="15"/>
      <c r="E21" s="15"/>
      <c r="F21" s="15"/>
      <c r="G21" s="4"/>
      <c r="H21" s="4"/>
      <c r="I21" s="4"/>
      <c r="J21" s="4"/>
      <c r="K21" s="4" t="str">
        <f>IFERROR(H21/G21*I21,"")</f>
        <v/>
      </c>
      <c r="L21" s="4"/>
      <c r="M21" s="4"/>
      <c r="N21" s="4"/>
      <c r="O21" s="25"/>
    </row>
    <row r="22" s="1" customFormat="1" ht="22.4" customHeight="1" spans="1:15">
      <c r="A22" s="4"/>
      <c r="B22" s="4"/>
      <c r="C22" s="4" t="s">
        <v>58</v>
      </c>
      <c r="D22" s="15" t="s">
        <v>117</v>
      </c>
      <c r="E22" s="15"/>
      <c r="F22" s="15"/>
      <c r="G22" s="4" t="s">
        <v>118</v>
      </c>
      <c r="H22" s="19">
        <v>0.95</v>
      </c>
      <c r="I22" s="4">
        <v>10</v>
      </c>
      <c r="J22" s="4"/>
      <c r="K22" s="4">
        <v>9.5</v>
      </c>
      <c r="L22" s="4"/>
      <c r="M22" s="4"/>
      <c r="N22" s="4"/>
      <c r="O22" s="25"/>
    </row>
    <row r="23" s="1" customFormat="1" ht="22.4" customHeight="1" spans="1:15">
      <c r="A23" s="4"/>
      <c r="B23" s="4"/>
      <c r="C23" s="4" t="s">
        <v>61</v>
      </c>
      <c r="D23" s="15"/>
      <c r="E23" s="15"/>
      <c r="F23" s="15"/>
      <c r="G23" s="4"/>
      <c r="H23" s="20"/>
      <c r="I23" s="4"/>
      <c r="J23" s="4"/>
      <c r="K23" s="4" t="str">
        <f>IFERROR(H23/G23*I23,"")</f>
        <v/>
      </c>
      <c r="L23" s="4"/>
      <c r="M23" s="4"/>
      <c r="N23" s="4"/>
      <c r="O23" s="25"/>
    </row>
    <row r="24" s="1" customFormat="1" ht="22.4" customHeight="1" spans="1:15">
      <c r="A24" s="4"/>
      <c r="B24" s="4"/>
      <c r="C24" s="4" t="s">
        <v>62</v>
      </c>
      <c r="D24" s="15" t="s">
        <v>119</v>
      </c>
      <c r="E24" s="15"/>
      <c r="F24" s="15"/>
      <c r="G24" s="4" t="s">
        <v>120</v>
      </c>
      <c r="H24" s="19">
        <v>0.9</v>
      </c>
      <c r="I24" s="4">
        <v>10</v>
      </c>
      <c r="J24" s="4"/>
      <c r="K24" s="4">
        <v>9</v>
      </c>
      <c r="L24" s="4"/>
      <c r="M24" s="4"/>
      <c r="N24" s="4"/>
      <c r="O24" s="25"/>
    </row>
    <row r="25" s="1" customFormat="1" ht="22.4" customHeight="1" spans="1:15">
      <c r="A25" s="4"/>
      <c r="B25" s="4"/>
      <c r="C25" s="4"/>
      <c r="D25" s="15" t="s">
        <v>121</v>
      </c>
      <c r="E25" s="15"/>
      <c r="F25" s="15"/>
      <c r="G25" s="4" t="s">
        <v>64</v>
      </c>
      <c r="H25" s="21" t="s">
        <v>64</v>
      </c>
      <c r="I25" s="4">
        <v>10</v>
      </c>
      <c r="J25" s="4"/>
      <c r="K25" s="4">
        <v>10</v>
      </c>
      <c r="L25" s="4"/>
      <c r="M25" s="4"/>
      <c r="N25" s="4"/>
      <c r="O25" s="25"/>
    </row>
    <row r="26" s="1" customFormat="1" ht="22.4" customHeight="1" spans="1:15">
      <c r="A26" s="4"/>
      <c r="B26" s="4" t="s">
        <v>65</v>
      </c>
      <c r="C26" s="4" t="s">
        <v>66</v>
      </c>
      <c r="D26" s="15" t="s">
        <v>89</v>
      </c>
      <c r="E26" s="15"/>
      <c r="F26" s="15"/>
      <c r="G26" s="4" t="s">
        <v>68</v>
      </c>
      <c r="H26" s="19">
        <v>0.96</v>
      </c>
      <c r="I26" s="4">
        <v>10</v>
      </c>
      <c r="J26" s="4"/>
      <c r="K26" s="4">
        <v>10</v>
      </c>
      <c r="L26" s="4"/>
      <c r="M26" s="4"/>
      <c r="N26" s="4"/>
      <c r="O26" s="25"/>
    </row>
    <row r="27" s="1" customFormat="1" ht="15.9" customHeight="1" spans="1:15">
      <c r="A27" s="4" t="s">
        <v>69</v>
      </c>
      <c r="B27" s="4"/>
      <c r="C27" s="4"/>
      <c r="D27" s="4"/>
      <c r="E27" s="4"/>
      <c r="F27" s="4"/>
      <c r="G27" s="4"/>
      <c r="H27" s="4"/>
      <c r="I27" s="4">
        <f>SUM(I14:J26)+J6</f>
        <v>100</v>
      </c>
      <c r="J27" s="4"/>
      <c r="K27" s="4">
        <f>SUM(K14:K26)+N6</f>
        <v>98.5</v>
      </c>
      <c r="L27" s="4"/>
      <c r="M27" s="14"/>
      <c r="N27" s="14"/>
      <c r="O27" s="25"/>
    </row>
    <row r="28" s="1" customFormat="1" spans="15:15">
      <c r="O28" s="27"/>
    </row>
    <row r="29" s="1" customFormat="1" spans="15:15">
      <c r="O29" s="27"/>
    </row>
  </sheetData>
  <mergeCells count="11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0"/>
    <mergeCell ref="B21:B25"/>
    <mergeCell ref="C12:C13"/>
    <mergeCell ref="C15:C17"/>
    <mergeCell ref="C18:C19"/>
    <mergeCell ref="C24:C25"/>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opLeftCell="A14" workbookViewId="0">
      <selection activeCell="C3" sqref="C3:N3"/>
    </sheetView>
  </sheetViews>
  <sheetFormatPr defaultColWidth="9" defaultRowHeight="13.5"/>
  <cols>
    <col min="1" max="2" width="7" style="1" customWidth="1"/>
    <col min="3" max="3" width="14.4416666666667" style="1" customWidth="1"/>
    <col min="4" max="4" width="11.3333333333333" style="1" customWidth="1"/>
    <col min="5" max="5" width="11.4416666666667" style="1" customWidth="1"/>
    <col min="6" max="6" width="5.88333333333333" style="1" customWidth="1"/>
    <col min="7" max="7" width="15.6666666666667" style="1" customWidth="1"/>
    <col min="8" max="8" width="16.1083333333333" style="1" customWidth="1"/>
    <col min="9" max="9" width="4.66666666666667" style="1" customWidth="1"/>
    <col min="10" max="10" width="5.88333333333333" style="1" customWidth="1"/>
    <col min="11" max="11" width="3.88333333333333" style="1" customWidth="1"/>
    <col min="12" max="13" width="4.33333333333333" style="1" customWidth="1"/>
    <col min="14" max="14" width="6.775"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4"/>
    </row>
    <row r="3" s="1" customFormat="1" ht="15.9" customHeight="1" spans="1:15">
      <c r="A3" s="4" t="s">
        <v>2</v>
      </c>
      <c r="B3" s="4"/>
      <c r="C3" s="4" t="s">
        <v>122</v>
      </c>
      <c r="D3" s="4"/>
      <c r="E3" s="4"/>
      <c r="F3" s="4"/>
      <c r="G3" s="4"/>
      <c r="H3" s="4"/>
      <c r="I3" s="4"/>
      <c r="J3" s="4"/>
      <c r="K3" s="4"/>
      <c r="L3" s="4"/>
      <c r="M3" s="4"/>
      <c r="N3" s="4"/>
      <c r="O3" s="25"/>
    </row>
    <row r="4" s="1" customFormat="1" ht="15.9" customHeight="1" spans="1:15">
      <c r="A4" s="4" t="s">
        <v>4</v>
      </c>
      <c r="B4" s="4"/>
      <c r="C4" s="4" t="s">
        <v>71</v>
      </c>
      <c r="D4" s="4"/>
      <c r="E4" s="4"/>
      <c r="F4" s="4"/>
      <c r="G4" s="4"/>
      <c r="H4" s="4" t="s">
        <v>6</v>
      </c>
      <c r="I4" s="4"/>
      <c r="J4" s="4" t="s">
        <v>71</v>
      </c>
      <c r="K4" s="4"/>
      <c r="L4" s="4"/>
      <c r="M4" s="4"/>
      <c r="N4" s="4"/>
      <c r="O4" s="25"/>
    </row>
    <row r="5" s="1" customFormat="1" ht="15.9" customHeight="1" spans="1:15">
      <c r="A5" s="5" t="s">
        <v>7</v>
      </c>
      <c r="B5" s="6"/>
      <c r="C5" s="4"/>
      <c r="D5" s="4"/>
      <c r="E5" s="4" t="s">
        <v>8</v>
      </c>
      <c r="F5" s="4" t="s">
        <v>9</v>
      </c>
      <c r="G5" s="4"/>
      <c r="H5" s="4" t="s">
        <v>10</v>
      </c>
      <c r="I5" s="4"/>
      <c r="J5" s="4" t="s">
        <v>11</v>
      </c>
      <c r="K5" s="4"/>
      <c r="L5" s="4" t="s">
        <v>12</v>
      </c>
      <c r="M5" s="4"/>
      <c r="N5" s="4" t="s">
        <v>13</v>
      </c>
      <c r="O5" s="25"/>
    </row>
    <row r="6" s="1" customFormat="1" ht="15.9" customHeight="1" spans="1:15">
      <c r="A6" s="7"/>
      <c r="B6" s="8"/>
      <c r="C6" s="9" t="s">
        <v>14</v>
      </c>
      <c r="D6" s="9"/>
      <c r="E6" s="10">
        <v>2</v>
      </c>
      <c r="F6" s="10">
        <v>1.88</v>
      </c>
      <c r="G6" s="10"/>
      <c r="H6" s="10">
        <v>1.88</v>
      </c>
      <c r="I6" s="10"/>
      <c r="J6" s="4">
        <v>10</v>
      </c>
      <c r="K6" s="4"/>
      <c r="L6" s="22">
        <f t="shared" ref="L6:L9" si="0">IFERROR(H6/F6,"")</f>
        <v>1</v>
      </c>
      <c r="M6" s="22"/>
      <c r="N6" s="4">
        <f>IFERROR(L6*J6,"")</f>
        <v>10</v>
      </c>
      <c r="O6" s="26"/>
    </row>
    <row r="7" s="1" customFormat="1" ht="15.9" customHeight="1" spans="1:15">
      <c r="A7" s="7"/>
      <c r="B7" s="8"/>
      <c r="C7" s="4" t="s">
        <v>15</v>
      </c>
      <c r="D7" s="4"/>
      <c r="E7" s="10">
        <v>2</v>
      </c>
      <c r="F7" s="10">
        <v>1.88</v>
      </c>
      <c r="G7" s="10"/>
      <c r="H7" s="10">
        <v>1.88</v>
      </c>
      <c r="I7" s="10"/>
      <c r="J7" s="4" t="s">
        <v>16</v>
      </c>
      <c r="K7" s="4"/>
      <c r="L7" s="22">
        <f t="shared" si="0"/>
        <v>1</v>
      </c>
      <c r="M7" s="22"/>
      <c r="N7" s="4" t="s">
        <v>16</v>
      </c>
      <c r="O7" s="26"/>
    </row>
    <row r="8" s="1" customFormat="1" ht="15.9" customHeight="1" spans="1:15">
      <c r="A8" s="11"/>
      <c r="B8" s="12"/>
      <c r="C8" s="13" t="s">
        <v>17</v>
      </c>
      <c r="D8" s="13"/>
      <c r="E8" s="10"/>
      <c r="F8" s="10"/>
      <c r="G8" s="10"/>
      <c r="H8" s="10"/>
      <c r="I8" s="10"/>
      <c r="J8" s="4" t="s">
        <v>16</v>
      </c>
      <c r="K8" s="4"/>
      <c r="L8" s="22" t="str">
        <f t="shared" si="0"/>
        <v/>
      </c>
      <c r="M8" s="22"/>
      <c r="N8" s="4" t="s">
        <v>16</v>
      </c>
      <c r="O8" s="26"/>
    </row>
    <row r="9" s="1" customFormat="1" ht="15.9" customHeight="1" spans="1:15">
      <c r="A9" s="14"/>
      <c r="B9" s="14"/>
      <c r="C9" s="13" t="s">
        <v>18</v>
      </c>
      <c r="D9" s="13"/>
      <c r="E9" s="10"/>
      <c r="F9" s="10"/>
      <c r="G9" s="10"/>
      <c r="H9" s="10"/>
      <c r="I9" s="10"/>
      <c r="J9" s="4" t="s">
        <v>16</v>
      </c>
      <c r="K9" s="4"/>
      <c r="L9" s="22" t="str">
        <f t="shared" si="0"/>
        <v/>
      </c>
      <c r="M9" s="22"/>
      <c r="N9" s="4" t="s">
        <v>16</v>
      </c>
      <c r="O9" s="26"/>
    </row>
    <row r="10" s="1" customFormat="1" ht="15.9" customHeight="1" spans="1:15">
      <c r="A10" s="4" t="s">
        <v>19</v>
      </c>
      <c r="B10" s="4" t="s">
        <v>20</v>
      </c>
      <c r="C10" s="4"/>
      <c r="D10" s="4"/>
      <c r="E10" s="4"/>
      <c r="F10" s="4"/>
      <c r="G10" s="4"/>
      <c r="H10" s="4" t="s">
        <v>21</v>
      </c>
      <c r="I10" s="4"/>
      <c r="J10" s="4"/>
      <c r="K10" s="4"/>
      <c r="L10" s="4"/>
      <c r="M10" s="4"/>
      <c r="N10" s="4"/>
      <c r="O10" s="25"/>
    </row>
    <row r="11" s="1" customFormat="1" ht="61" customHeight="1" spans="1:15">
      <c r="A11" s="4"/>
      <c r="B11" s="15" t="s">
        <v>123</v>
      </c>
      <c r="C11" s="15"/>
      <c r="D11" s="15"/>
      <c r="E11" s="15"/>
      <c r="F11" s="15"/>
      <c r="G11" s="15"/>
      <c r="H11" s="4" t="s">
        <v>124</v>
      </c>
      <c r="I11" s="4"/>
      <c r="J11" s="4"/>
      <c r="K11" s="4"/>
      <c r="L11" s="4"/>
      <c r="M11" s="4"/>
      <c r="N11" s="4"/>
      <c r="O11" s="27"/>
    </row>
    <row r="12" s="1" customFormat="1" ht="15.9" customHeight="1" spans="1:15">
      <c r="A12" s="4" t="s">
        <v>24</v>
      </c>
      <c r="B12" s="4" t="s">
        <v>25</v>
      </c>
      <c r="C12" s="4" t="s">
        <v>26</v>
      </c>
      <c r="D12" s="4" t="s">
        <v>27</v>
      </c>
      <c r="E12" s="4"/>
      <c r="F12" s="4"/>
      <c r="G12" s="4" t="s">
        <v>28</v>
      </c>
      <c r="H12" s="4" t="s">
        <v>29</v>
      </c>
      <c r="I12" s="4" t="s">
        <v>11</v>
      </c>
      <c r="J12" s="4"/>
      <c r="K12" s="4" t="s">
        <v>13</v>
      </c>
      <c r="L12" s="4"/>
      <c r="M12" s="4" t="s">
        <v>30</v>
      </c>
      <c r="N12" s="4"/>
      <c r="O12" s="25"/>
    </row>
    <row r="13" s="1" customFormat="1" ht="32.1" customHeight="1" spans="1:15">
      <c r="A13" s="4"/>
      <c r="B13" s="4"/>
      <c r="C13" s="4"/>
      <c r="D13" s="4"/>
      <c r="E13" s="4"/>
      <c r="F13" s="4"/>
      <c r="G13" s="4"/>
      <c r="H13" s="4"/>
      <c r="I13" s="4"/>
      <c r="J13" s="4"/>
      <c r="K13" s="4"/>
      <c r="L13" s="4"/>
      <c r="M13" s="4"/>
      <c r="N13" s="4"/>
      <c r="O13" s="25"/>
    </row>
    <row r="14" s="1" customFormat="1" ht="30.9" customHeight="1" spans="1:15">
      <c r="A14" s="4"/>
      <c r="B14" s="4" t="s">
        <v>31</v>
      </c>
      <c r="C14" s="4" t="s">
        <v>32</v>
      </c>
      <c r="D14" s="15" t="s">
        <v>125</v>
      </c>
      <c r="E14" s="15"/>
      <c r="F14" s="15"/>
      <c r="G14" s="4" t="s">
        <v>126</v>
      </c>
      <c r="H14" s="4" t="s">
        <v>126</v>
      </c>
      <c r="I14" s="4">
        <v>10</v>
      </c>
      <c r="J14" s="4"/>
      <c r="K14" s="4">
        <v>10</v>
      </c>
      <c r="L14" s="4"/>
      <c r="M14" s="4"/>
      <c r="N14" s="4"/>
      <c r="O14" s="25"/>
    </row>
    <row r="15" s="1" customFormat="1" ht="30.9" customHeight="1" spans="1:15">
      <c r="A15" s="4"/>
      <c r="B15" s="4"/>
      <c r="C15" s="4" t="s">
        <v>38</v>
      </c>
      <c r="D15" s="15" t="s">
        <v>44</v>
      </c>
      <c r="E15" s="15"/>
      <c r="F15" s="15"/>
      <c r="G15" s="16">
        <v>1</v>
      </c>
      <c r="H15" s="16">
        <v>1</v>
      </c>
      <c r="I15" s="4">
        <v>10</v>
      </c>
      <c r="J15" s="4"/>
      <c r="K15" s="4">
        <v>10</v>
      </c>
      <c r="L15" s="4"/>
      <c r="M15" s="4"/>
      <c r="N15" s="4"/>
      <c r="O15" s="25"/>
    </row>
    <row r="16" s="1" customFormat="1" ht="30.9" customHeight="1" spans="1:15">
      <c r="A16" s="4"/>
      <c r="B16" s="4"/>
      <c r="C16" s="4"/>
      <c r="D16" s="15" t="s">
        <v>127</v>
      </c>
      <c r="E16" s="15"/>
      <c r="F16" s="15"/>
      <c r="G16" s="16">
        <v>1</v>
      </c>
      <c r="H16" s="16">
        <v>1</v>
      </c>
      <c r="I16" s="4">
        <v>10</v>
      </c>
      <c r="J16" s="4"/>
      <c r="K16" s="4">
        <v>10</v>
      </c>
      <c r="L16" s="4"/>
      <c r="M16" s="4"/>
      <c r="N16" s="4"/>
      <c r="O16" s="25"/>
    </row>
    <row r="17" s="1" customFormat="1" ht="30.9" customHeight="1" spans="1:15">
      <c r="A17" s="4"/>
      <c r="B17" s="4"/>
      <c r="C17" s="4" t="s">
        <v>47</v>
      </c>
      <c r="D17" s="15" t="s">
        <v>128</v>
      </c>
      <c r="E17" s="15"/>
      <c r="F17" s="15"/>
      <c r="G17" s="4" t="s">
        <v>129</v>
      </c>
      <c r="H17" s="4" t="s">
        <v>129</v>
      </c>
      <c r="I17" s="4">
        <v>10</v>
      </c>
      <c r="J17" s="4"/>
      <c r="K17" s="4">
        <v>10</v>
      </c>
      <c r="L17" s="4"/>
      <c r="M17" s="4"/>
      <c r="N17" s="4"/>
      <c r="O17" s="25"/>
    </row>
    <row r="18" s="1" customFormat="1" ht="30.9" customHeight="1" spans="1:15">
      <c r="A18" s="4"/>
      <c r="B18" s="4"/>
      <c r="C18" s="4" t="s">
        <v>52</v>
      </c>
      <c r="D18" s="15" t="s">
        <v>130</v>
      </c>
      <c r="E18" s="15"/>
      <c r="F18" s="15"/>
      <c r="G18" s="4" t="s">
        <v>131</v>
      </c>
      <c r="H18" s="4" t="s">
        <v>131</v>
      </c>
      <c r="I18" s="4">
        <v>10</v>
      </c>
      <c r="J18" s="4"/>
      <c r="K18" s="4">
        <v>10</v>
      </c>
      <c r="L18" s="4"/>
      <c r="M18" s="4"/>
      <c r="N18" s="4"/>
      <c r="O18" s="28"/>
    </row>
    <row r="19" s="1" customFormat="1" ht="30.9" customHeight="1" spans="1:15">
      <c r="A19" s="4"/>
      <c r="B19" s="4" t="s">
        <v>56</v>
      </c>
      <c r="C19" s="4" t="s">
        <v>57</v>
      </c>
      <c r="D19" s="15"/>
      <c r="E19" s="15"/>
      <c r="F19" s="15"/>
      <c r="G19" s="4"/>
      <c r="H19" s="4"/>
      <c r="I19" s="4"/>
      <c r="J19" s="4"/>
      <c r="K19" s="4" t="str">
        <f>IFERROR(H19/G19*I19,"")</f>
        <v/>
      </c>
      <c r="L19" s="4"/>
      <c r="M19" s="4"/>
      <c r="N19" s="4"/>
      <c r="O19" s="25"/>
    </row>
    <row r="20" s="1" customFormat="1" ht="30.9" customHeight="1" spans="1:15">
      <c r="A20" s="4"/>
      <c r="B20" s="4"/>
      <c r="C20" s="4" t="s">
        <v>58</v>
      </c>
      <c r="D20" s="15" t="s">
        <v>132</v>
      </c>
      <c r="E20" s="15"/>
      <c r="F20" s="15"/>
      <c r="G20" s="4" t="s">
        <v>133</v>
      </c>
      <c r="H20" s="19">
        <v>0.95</v>
      </c>
      <c r="I20" s="4">
        <v>15</v>
      </c>
      <c r="J20" s="4"/>
      <c r="K20" s="4">
        <v>14.25</v>
      </c>
      <c r="L20" s="4"/>
      <c r="M20" s="4"/>
      <c r="N20" s="4"/>
      <c r="O20" s="25"/>
    </row>
    <row r="21" s="1" customFormat="1" ht="30.9" customHeight="1" spans="1:15">
      <c r="A21" s="4"/>
      <c r="B21" s="4"/>
      <c r="C21" s="4" t="s">
        <v>61</v>
      </c>
      <c r="D21" s="15"/>
      <c r="E21" s="15"/>
      <c r="F21" s="15"/>
      <c r="G21" s="4"/>
      <c r="H21" s="20"/>
      <c r="I21" s="4"/>
      <c r="J21" s="4"/>
      <c r="K21" s="4" t="str">
        <f>IFERROR(H21/G21*I21,"")</f>
        <v/>
      </c>
      <c r="L21" s="4"/>
      <c r="M21" s="4"/>
      <c r="N21" s="4"/>
      <c r="O21" s="25"/>
    </row>
    <row r="22" s="1" customFormat="1" ht="30.9" customHeight="1" spans="1:15">
      <c r="A22" s="4"/>
      <c r="B22" s="4"/>
      <c r="C22" s="4" t="s">
        <v>62</v>
      </c>
      <c r="D22" s="15" t="s">
        <v>134</v>
      </c>
      <c r="E22" s="15"/>
      <c r="F22" s="15"/>
      <c r="G22" s="4" t="s">
        <v>106</v>
      </c>
      <c r="H22" s="21" t="s">
        <v>64</v>
      </c>
      <c r="I22" s="4">
        <v>15</v>
      </c>
      <c r="J22" s="4"/>
      <c r="K22" s="4">
        <v>15</v>
      </c>
      <c r="L22" s="4"/>
      <c r="M22" s="4"/>
      <c r="N22" s="4"/>
      <c r="O22" s="25"/>
    </row>
    <row r="23" s="1" customFormat="1" ht="30.9" customHeight="1" spans="1:15">
      <c r="A23" s="4"/>
      <c r="B23" s="4" t="s">
        <v>65</v>
      </c>
      <c r="C23" s="15" t="s">
        <v>66</v>
      </c>
      <c r="D23" s="15" t="s">
        <v>135</v>
      </c>
      <c r="E23" s="15"/>
      <c r="F23" s="15"/>
      <c r="G23" s="4" t="s">
        <v>40</v>
      </c>
      <c r="H23" s="19">
        <v>0.96</v>
      </c>
      <c r="I23" s="4">
        <v>10</v>
      </c>
      <c r="J23" s="4"/>
      <c r="K23" s="4">
        <v>10</v>
      </c>
      <c r="L23" s="4"/>
      <c r="M23" s="4"/>
      <c r="N23" s="4"/>
      <c r="O23" s="25"/>
    </row>
    <row r="24" s="1" customFormat="1" ht="15.9" customHeight="1" spans="1:15">
      <c r="A24" s="4" t="s">
        <v>69</v>
      </c>
      <c r="B24" s="4"/>
      <c r="C24" s="4"/>
      <c r="D24" s="4"/>
      <c r="E24" s="4"/>
      <c r="F24" s="4"/>
      <c r="G24" s="4"/>
      <c r="H24" s="4"/>
      <c r="I24" s="4">
        <f>SUM(I14:J23)+J6</f>
        <v>100</v>
      </c>
      <c r="J24" s="4"/>
      <c r="K24" s="4">
        <f>SUM(K14:K23)+N6</f>
        <v>99.25</v>
      </c>
      <c r="L24" s="4"/>
      <c r="M24" s="14"/>
      <c r="N24" s="14"/>
      <c r="O24" s="25"/>
    </row>
    <row r="25" s="1" customFormat="1" spans="15:15">
      <c r="O25" s="27"/>
    </row>
    <row r="26" s="1" customFormat="1" spans="15:15">
      <c r="O26" s="27"/>
    </row>
  </sheetData>
  <mergeCells count="9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8"/>
    <mergeCell ref="B19:B22"/>
    <mergeCell ref="C12:C13"/>
    <mergeCell ref="C15:C16"/>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opLeftCell="A15" workbookViewId="0">
      <selection activeCell="C3" sqref="C3:N3"/>
    </sheetView>
  </sheetViews>
  <sheetFormatPr defaultColWidth="9" defaultRowHeight="13.5"/>
  <cols>
    <col min="1" max="2" width="6.4" style="1" customWidth="1"/>
    <col min="3" max="3" width="14.9" style="1" customWidth="1"/>
    <col min="4" max="4" width="7.4" style="1" customWidth="1"/>
    <col min="5" max="5" width="11.4" style="1" customWidth="1"/>
    <col min="6" max="6" width="5.9" style="1" customWidth="1"/>
    <col min="7" max="7" width="15.8" style="1" customWidth="1"/>
    <col min="8" max="8" width="18.8" style="1" customWidth="1"/>
    <col min="9" max="9" width="4.7" style="1" customWidth="1"/>
    <col min="10" max="10" width="5.9" style="1" customWidth="1"/>
    <col min="11" max="11" width="3.9" style="1" customWidth="1"/>
    <col min="12" max="13" width="4.3" style="1" customWidth="1"/>
    <col min="14" max="14" width="6.8" style="1" customWidth="1"/>
    <col min="15" max="15" width="48.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85" customHeight="1" spans="1:15">
      <c r="A2" s="3" t="s">
        <v>1</v>
      </c>
      <c r="B2" s="3"/>
      <c r="C2" s="3"/>
      <c r="D2" s="3"/>
      <c r="E2" s="3"/>
      <c r="F2" s="3"/>
      <c r="G2" s="3"/>
      <c r="H2" s="3"/>
      <c r="I2" s="3"/>
      <c r="J2" s="3"/>
      <c r="K2" s="3"/>
      <c r="L2" s="3"/>
      <c r="M2" s="3"/>
      <c r="N2" s="3"/>
      <c r="O2" s="24"/>
    </row>
    <row r="3" s="1" customFormat="1" ht="15.85" customHeight="1" spans="1:15">
      <c r="A3" s="4" t="s">
        <v>2</v>
      </c>
      <c r="B3" s="4"/>
      <c r="C3" s="4" t="s">
        <v>136</v>
      </c>
      <c r="D3" s="4"/>
      <c r="E3" s="4"/>
      <c r="F3" s="4"/>
      <c r="G3" s="4"/>
      <c r="H3" s="4"/>
      <c r="I3" s="4"/>
      <c r="J3" s="4"/>
      <c r="K3" s="4"/>
      <c r="L3" s="4"/>
      <c r="M3" s="4"/>
      <c r="N3" s="4"/>
      <c r="O3" s="25"/>
    </row>
    <row r="4" s="1" customFormat="1" ht="15.85" customHeight="1" spans="1:15">
      <c r="A4" s="4" t="s">
        <v>4</v>
      </c>
      <c r="B4" s="4"/>
      <c r="C4" s="4" t="s">
        <v>5</v>
      </c>
      <c r="D4" s="4"/>
      <c r="E4" s="4"/>
      <c r="F4" s="4"/>
      <c r="G4" s="4"/>
      <c r="H4" s="4" t="s">
        <v>6</v>
      </c>
      <c r="I4" s="4"/>
      <c r="J4" s="4" t="s">
        <v>5</v>
      </c>
      <c r="K4" s="4"/>
      <c r="L4" s="4"/>
      <c r="M4" s="4"/>
      <c r="N4" s="4"/>
      <c r="O4" s="25"/>
    </row>
    <row r="5" s="1" customFormat="1" ht="15.85" customHeight="1" spans="1:15">
      <c r="A5" s="5" t="s">
        <v>7</v>
      </c>
      <c r="B5" s="6"/>
      <c r="C5" s="4"/>
      <c r="D5" s="4"/>
      <c r="E5" s="4" t="s">
        <v>8</v>
      </c>
      <c r="F5" s="4" t="s">
        <v>9</v>
      </c>
      <c r="G5" s="4"/>
      <c r="H5" s="4" t="s">
        <v>10</v>
      </c>
      <c r="I5" s="4"/>
      <c r="J5" s="4" t="s">
        <v>11</v>
      </c>
      <c r="K5" s="4"/>
      <c r="L5" s="4" t="s">
        <v>12</v>
      </c>
      <c r="M5" s="4"/>
      <c r="N5" s="4" t="s">
        <v>13</v>
      </c>
      <c r="O5" s="25"/>
    </row>
    <row r="6" s="1" customFormat="1" ht="15.85" customHeight="1" spans="1:15">
      <c r="A6" s="7"/>
      <c r="B6" s="8"/>
      <c r="C6" s="9" t="s">
        <v>14</v>
      </c>
      <c r="D6" s="9"/>
      <c r="E6" s="10">
        <v>10</v>
      </c>
      <c r="F6" s="10">
        <f>F7+F8+F9</f>
        <v>0</v>
      </c>
      <c r="G6" s="10"/>
      <c r="H6" s="10">
        <f>H7+H8+H9</f>
        <v>0</v>
      </c>
      <c r="I6" s="10"/>
      <c r="J6" s="4"/>
      <c r="K6" s="4"/>
      <c r="L6" s="22">
        <v>0</v>
      </c>
      <c r="M6" s="22"/>
      <c r="N6" s="4">
        <f>IFERROR(L6*J6,"")</f>
        <v>0</v>
      </c>
      <c r="O6" s="26"/>
    </row>
    <row r="7" s="1" customFormat="1" ht="15.85" customHeight="1" spans="1:15">
      <c r="A7" s="7"/>
      <c r="B7" s="8"/>
      <c r="C7" s="4" t="s">
        <v>15</v>
      </c>
      <c r="D7" s="4"/>
      <c r="E7" s="10"/>
      <c r="F7" s="10"/>
      <c r="G7" s="10"/>
      <c r="H7" s="10"/>
      <c r="I7" s="10"/>
      <c r="J7" s="4" t="s">
        <v>16</v>
      </c>
      <c r="K7" s="4"/>
      <c r="L7" s="22" t="str">
        <f t="shared" ref="L7:L9" si="0">IFERROR(H7/F7,"")</f>
        <v/>
      </c>
      <c r="M7" s="22"/>
      <c r="N7" s="4" t="s">
        <v>16</v>
      </c>
      <c r="O7" s="26"/>
    </row>
    <row r="8" s="1" customFormat="1" ht="15.85" customHeight="1" spans="1:15">
      <c r="A8" s="11"/>
      <c r="B8" s="12"/>
      <c r="C8" s="13" t="s">
        <v>17</v>
      </c>
      <c r="D8" s="13"/>
      <c r="E8" s="10"/>
      <c r="F8" s="10"/>
      <c r="G8" s="10"/>
      <c r="H8" s="10"/>
      <c r="I8" s="10"/>
      <c r="J8" s="4" t="s">
        <v>16</v>
      </c>
      <c r="K8" s="4"/>
      <c r="L8" s="22" t="str">
        <f t="shared" si="0"/>
        <v/>
      </c>
      <c r="M8" s="22"/>
      <c r="N8" s="4" t="s">
        <v>16</v>
      </c>
      <c r="O8" s="26"/>
    </row>
    <row r="9" s="1" customFormat="1" ht="15.85" customHeight="1" spans="1:15">
      <c r="A9" s="14"/>
      <c r="B9" s="14"/>
      <c r="C9" s="13" t="s">
        <v>18</v>
      </c>
      <c r="D9" s="13"/>
      <c r="E9" s="10"/>
      <c r="F9" s="10"/>
      <c r="G9" s="10"/>
      <c r="H9" s="10"/>
      <c r="I9" s="10"/>
      <c r="J9" s="4" t="s">
        <v>16</v>
      </c>
      <c r="K9" s="4"/>
      <c r="L9" s="22" t="str">
        <f t="shared" si="0"/>
        <v/>
      </c>
      <c r="M9" s="22"/>
      <c r="N9" s="4" t="s">
        <v>16</v>
      </c>
      <c r="O9" s="26"/>
    </row>
    <row r="10" s="1" customFormat="1" ht="15.85" customHeight="1" spans="1:15">
      <c r="A10" s="4" t="s">
        <v>19</v>
      </c>
      <c r="B10" s="4" t="s">
        <v>20</v>
      </c>
      <c r="C10" s="4"/>
      <c r="D10" s="4"/>
      <c r="E10" s="4"/>
      <c r="F10" s="4"/>
      <c r="G10" s="4"/>
      <c r="H10" s="4" t="s">
        <v>21</v>
      </c>
      <c r="I10" s="4"/>
      <c r="J10" s="4"/>
      <c r="K10" s="4"/>
      <c r="L10" s="4"/>
      <c r="M10" s="4"/>
      <c r="N10" s="4"/>
      <c r="O10" s="25"/>
    </row>
    <row r="11" s="1" customFormat="1" ht="61" customHeight="1" spans="1:15">
      <c r="A11" s="4"/>
      <c r="B11" s="23" t="s">
        <v>137</v>
      </c>
      <c r="C11" s="23"/>
      <c r="D11" s="23"/>
      <c r="E11" s="23"/>
      <c r="F11" s="23"/>
      <c r="G11" s="23"/>
      <c r="H11" s="15" t="s">
        <v>138</v>
      </c>
      <c r="I11" s="15"/>
      <c r="J11" s="15"/>
      <c r="K11" s="15"/>
      <c r="L11" s="15"/>
      <c r="M11" s="15"/>
      <c r="N11" s="15"/>
      <c r="O11" s="27"/>
    </row>
    <row r="12" s="1" customFormat="1" ht="15.85" customHeight="1" spans="1:15">
      <c r="A12" s="4" t="s">
        <v>24</v>
      </c>
      <c r="B12" s="4" t="s">
        <v>25</v>
      </c>
      <c r="C12" s="4" t="s">
        <v>26</v>
      </c>
      <c r="D12" s="4" t="s">
        <v>27</v>
      </c>
      <c r="E12" s="4"/>
      <c r="F12" s="4"/>
      <c r="G12" s="4" t="s">
        <v>28</v>
      </c>
      <c r="H12" s="4" t="s">
        <v>29</v>
      </c>
      <c r="I12" s="4" t="s">
        <v>11</v>
      </c>
      <c r="J12" s="4"/>
      <c r="K12" s="4" t="s">
        <v>13</v>
      </c>
      <c r="L12" s="4"/>
      <c r="M12" s="4" t="s">
        <v>30</v>
      </c>
      <c r="N12" s="4"/>
      <c r="O12" s="25"/>
    </row>
    <row r="13" s="1" customFormat="1" ht="32.1" customHeight="1" spans="1:15">
      <c r="A13" s="4"/>
      <c r="B13" s="4"/>
      <c r="C13" s="4"/>
      <c r="D13" s="4"/>
      <c r="E13" s="4"/>
      <c r="F13" s="4"/>
      <c r="G13" s="4"/>
      <c r="H13" s="4"/>
      <c r="I13" s="4"/>
      <c r="J13" s="4"/>
      <c r="K13" s="4"/>
      <c r="L13" s="4"/>
      <c r="M13" s="4"/>
      <c r="N13" s="4"/>
      <c r="O13" s="25"/>
    </row>
    <row r="14" s="1" customFormat="1" ht="25" customHeight="1" spans="1:15">
      <c r="A14" s="4"/>
      <c r="B14" s="4" t="s">
        <v>31</v>
      </c>
      <c r="C14" s="4" t="s">
        <v>32</v>
      </c>
      <c r="D14" s="15" t="s">
        <v>139</v>
      </c>
      <c r="E14" s="15"/>
      <c r="F14" s="15"/>
      <c r="G14" s="4" t="s">
        <v>140</v>
      </c>
      <c r="H14" s="4" t="s">
        <v>140</v>
      </c>
      <c r="I14" s="4">
        <v>8</v>
      </c>
      <c r="J14" s="4"/>
      <c r="K14" s="4">
        <v>8</v>
      </c>
      <c r="L14" s="4"/>
      <c r="M14" s="4"/>
      <c r="N14" s="4"/>
      <c r="O14" s="25"/>
    </row>
    <row r="15" s="1" customFormat="1" ht="25" customHeight="1" spans="1:15">
      <c r="A15" s="4"/>
      <c r="B15" s="4"/>
      <c r="C15" s="4" t="s">
        <v>38</v>
      </c>
      <c r="D15" s="15" t="s">
        <v>141</v>
      </c>
      <c r="E15" s="15"/>
      <c r="F15" s="15"/>
      <c r="G15" s="16">
        <v>1</v>
      </c>
      <c r="H15" s="16">
        <v>1</v>
      </c>
      <c r="I15" s="4">
        <v>7</v>
      </c>
      <c r="J15" s="4"/>
      <c r="K15" s="4">
        <v>7</v>
      </c>
      <c r="L15" s="4"/>
      <c r="M15" s="4"/>
      <c r="N15" s="4"/>
      <c r="O15" s="25"/>
    </row>
    <row r="16" s="1" customFormat="1" ht="25" customHeight="1" spans="1:15">
      <c r="A16" s="4"/>
      <c r="B16" s="4"/>
      <c r="C16" s="4"/>
      <c r="D16" s="15" t="s">
        <v>142</v>
      </c>
      <c r="E16" s="15"/>
      <c r="F16" s="15"/>
      <c r="G16" s="16">
        <v>1</v>
      </c>
      <c r="H16" s="16">
        <v>1</v>
      </c>
      <c r="I16" s="4">
        <v>7</v>
      </c>
      <c r="J16" s="4"/>
      <c r="K16" s="4">
        <v>7</v>
      </c>
      <c r="L16" s="4"/>
      <c r="M16" s="4"/>
      <c r="N16" s="4"/>
      <c r="O16" s="25"/>
    </row>
    <row r="17" s="1" customFormat="1" ht="25" customHeight="1" spans="1:15">
      <c r="A17" s="4"/>
      <c r="B17" s="4"/>
      <c r="C17" s="4"/>
      <c r="D17" s="15" t="s">
        <v>43</v>
      </c>
      <c r="E17" s="15"/>
      <c r="F17" s="15"/>
      <c r="G17" s="16">
        <v>1</v>
      </c>
      <c r="H17" s="16">
        <v>1</v>
      </c>
      <c r="I17" s="4">
        <v>7</v>
      </c>
      <c r="J17" s="4"/>
      <c r="K17" s="4">
        <v>7</v>
      </c>
      <c r="L17" s="4"/>
      <c r="M17" s="4"/>
      <c r="N17" s="4"/>
      <c r="O17" s="25"/>
    </row>
    <row r="18" s="1" customFormat="1" ht="25" customHeight="1" spans="1:15">
      <c r="A18" s="4"/>
      <c r="B18" s="4"/>
      <c r="C18" s="4" t="s">
        <v>47</v>
      </c>
      <c r="D18" s="15" t="s">
        <v>48</v>
      </c>
      <c r="E18" s="15"/>
      <c r="F18" s="15"/>
      <c r="G18" s="17">
        <v>43831</v>
      </c>
      <c r="H18" s="17">
        <v>43831</v>
      </c>
      <c r="I18" s="4">
        <v>7</v>
      </c>
      <c r="J18" s="4"/>
      <c r="K18" s="4">
        <v>7</v>
      </c>
      <c r="L18" s="4"/>
      <c r="M18" s="4"/>
      <c r="N18" s="4"/>
      <c r="O18" s="25"/>
    </row>
    <row r="19" s="1" customFormat="1" ht="25" customHeight="1" spans="1:15">
      <c r="A19" s="4"/>
      <c r="B19" s="4"/>
      <c r="C19" s="4"/>
      <c r="D19" s="15" t="s">
        <v>50</v>
      </c>
      <c r="E19" s="15"/>
      <c r="F19" s="15"/>
      <c r="G19" s="17">
        <v>44196</v>
      </c>
      <c r="H19" s="17">
        <v>44104</v>
      </c>
      <c r="I19" s="4">
        <v>7</v>
      </c>
      <c r="J19" s="4"/>
      <c r="K19" s="4">
        <v>7</v>
      </c>
      <c r="L19" s="4"/>
      <c r="M19" s="4"/>
      <c r="N19" s="4"/>
      <c r="O19" s="25"/>
    </row>
    <row r="20" s="1" customFormat="1" ht="25" customHeight="1" spans="1:15">
      <c r="A20" s="4"/>
      <c r="B20" s="4"/>
      <c r="C20" s="4" t="s">
        <v>52</v>
      </c>
      <c r="D20" s="15" t="s">
        <v>143</v>
      </c>
      <c r="E20" s="15"/>
      <c r="F20" s="15"/>
      <c r="G20" s="4" t="s">
        <v>144</v>
      </c>
      <c r="H20" s="4" t="s">
        <v>55</v>
      </c>
      <c r="I20" s="4">
        <v>7</v>
      </c>
      <c r="J20" s="4"/>
      <c r="K20" s="4">
        <v>0</v>
      </c>
      <c r="L20" s="4"/>
      <c r="M20" s="4" t="s">
        <v>145</v>
      </c>
      <c r="N20" s="4"/>
      <c r="O20" s="28"/>
    </row>
    <row r="21" s="1" customFormat="1" ht="25" customHeight="1" spans="1:15">
      <c r="A21" s="4"/>
      <c r="B21" s="4" t="s">
        <v>56</v>
      </c>
      <c r="C21" s="4" t="s">
        <v>57</v>
      </c>
      <c r="D21" s="15"/>
      <c r="E21" s="15"/>
      <c r="F21" s="15"/>
      <c r="G21" s="4"/>
      <c r="H21" s="4"/>
      <c r="I21" s="4"/>
      <c r="J21" s="4"/>
      <c r="K21" s="4" t="str">
        <f>IFERROR(H21/G21*I21,"")</f>
        <v/>
      </c>
      <c r="L21" s="4"/>
      <c r="M21" s="4"/>
      <c r="N21" s="4"/>
      <c r="O21" s="25"/>
    </row>
    <row r="22" s="1" customFormat="1" ht="25" customHeight="1" spans="1:15">
      <c r="A22" s="4"/>
      <c r="B22" s="4"/>
      <c r="C22" s="4" t="s">
        <v>58</v>
      </c>
      <c r="D22" s="15" t="s">
        <v>146</v>
      </c>
      <c r="E22" s="15"/>
      <c r="F22" s="15"/>
      <c r="G22" s="4" t="s">
        <v>147</v>
      </c>
      <c r="H22" s="19">
        <v>0.95</v>
      </c>
      <c r="I22" s="4">
        <v>10</v>
      </c>
      <c r="J22" s="4"/>
      <c r="K22" s="4">
        <v>9.5</v>
      </c>
      <c r="L22" s="4"/>
      <c r="M22" s="4"/>
      <c r="N22" s="4"/>
      <c r="O22" s="25"/>
    </row>
    <row r="23" s="1" customFormat="1" ht="25" customHeight="1" spans="1:15">
      <c r="A23" s="4"/>
      <c r="B23" s="4"/>
      <c r="C23" s="4" t="s">
        <v>61</v>
      </c>
      <c r="D23" s="15"/>
      <c r="E23" s="15"/>
      <c r="F23" s="15"/>
      <c r="G23" s="4"/>
      <c r="H23" s="20"/>
      <c r="I23" s="4"/>
      <c r="J23" s="4"/>
      <c r="K23" s="4" t="str">
        <f>IFERROR(H23/G23*I23,"")</f>
        <v/>
      </c>
      <c r="L23" s="4"/>
      <c r="M23" s="4"/>
      <c r="N23" s="4"/>
      <c r="O23" s="25"/>
    </row>
    <row r="24" s="1" customFormat="1" ht="25" customHeight="1" spans="1:15">
      <c r="A24" s="4"/>
      <c r="B24" s="4"/>
      <c r="C24" s="4" t="s">
        <v>62</v>
      </c>
      <c r="D24" s="15" t="s">
        <v>119</v>
      </c>
      <c r="E24" s="15"/>
      <c r="F24" s="15"/>
      <c r="G24" s="4" t="s">
        <v>120</v>
      </c>
      <c r="H24" s="19">
        <v>0.95</v>
      </c>
      <c r="I24" s="4">
        <v>10</v>
      </c>
      <c r="J24" s="4"/>
      <c r="K24" s="4">
        <v>9.5</v>
      </c>
      <c r="L24" s="4"/>
      <c r="M24" s="4"/>
      <c r="N24" s="4"/>
      <c r="O24" s="25"/>
    </row>
    <row r="25" s="1" customFormat="1" ht="25" customHeight="1" spans="1:15">
      <c r="A25" s="4"/>
      <c r="B25" s="4"/>
      <c r="C25" s="4"/>
      <c r="D25" s="15" t="s">
        <v>63</v>
      </c>
      <c r="E25" s="15"/>
      <c r="F25" s="15"/>
      <c r="G25" s="4" t="s">
        <v>64</v>
      </c>
      <c r="H25" s="21" t="s">
        <v>64</v>
      </c>
      <c r="I25" s="4">
        <v>10</v>
      </c>
      <c r="J25" s="4"/>
      <c r="K25" s="4">
        <v>10</v>
      </c>
      <c r="L25" s="4"/>
      <c r="M25" s="4"/>
      <c r="N25" s="4"/>
      <c r="O25" s="25"/>
    </row>
    <row r="26" s="1" customFormat="1" ht="25" customHeight="1" spans="1:15">
      <c r="A26" s="4"/>
      <c r="B26" s="4" t="s">
        <v>65</v>
      </c>
      <c r="C26" s="4" t="s">
        <v>66</v>
      </c>
      <c r="D26" s="15" t="s">
        <v>148</v>
      </c>
      <c r="E26" s="15"/>
      <c r="F26" s="15"/>
      <c r="G26" s="4" t="s">
        <v>68</v>
      </c>
      <c r="H26" s="19">
        <v>0.96</v>
      </c>
      <c r="I26" s="4">
        <v>10</v>
      </c>
      <c r="J26" s="4"/>
      <c r="K26" s="4">
        <v>10</v>
      </c>
      <c r="L26" s="4"/>
      <c r="M26" s="4"/>
      <c r="N26" s="4"/>
      <c r="O26" s="25"/>
    </row>
    <row r="27" s="1" customFormat="1" ht="15.85" customHeight="1" spans="1:15">
      <c r="A27" s="4" t="s">
        <v>69</v>
      </c>
      <c r="B27" s="4"/>
      <c r="C27" s="4"/>
      <c r="D27" s="4"/>
      <c r="E27" s="4"/>
      <c r="F27" s="4"/>
      <c r="G27" s="4"/>
      <c r="H27" s="4"/>
      <c r="I27" s="4">
        <v>100</v>
      </c>
      <c r="J27" s="4"/>
      <c r="K27" s="4">
        <f>SUM(K14:K26)+N6</f>
        <v>82</v>
      </c>
      <c r="L27" s="4"/>
      <c r="M27" s="14"/>
      <c r="N27" s="14"/>
      <c r="O27" s="25"/>
    </row>
    <row r="28" s="1" customFormat="1" spans="15:15">
      <c r="O28" s="27"/>
    </row>
    <row r="29" s="1" customFormat="1" spans="15:15">
      <c r="O29" s="27"/>
    </row>
  </sheetData>
  <mergeCells count="11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0"/>
    <mergeCell ref="B21:B25"/>
    <mergeCell ref="C12:C13"/>
    <mergeCell ref="C15:C17"/>
    <mergeCell ref="C18:C19"/>
    <mergeCell ref="C24:C25"/>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Q13" sqref="Q13"/>
    </sheetView>
  </sheetViews>
  <sheetFormatPr defaultColWidth="9" defaultRowHeight="13.5"/>
  <cols>
    <col min="1" max="2" width="4.775" style="1" customWidth="1"/>
    <col min="3" max="3" width="16.6666666666667" style="1" customWidth="1"/>
    <col min="4" max="4" width="10.8833333333333" style="1" customWidth="1"/>
    <col min="5" max="5" width="11.4416666666667" style="1" customWidth="1"/>
    <col min="6" max="6" width="3.88333333333333" style="1" customWidth="1"/>
    <col min="7" max="8" width="17.1083333333333" style="1" customWidth="1"/>
    <col min="9" max="9" width="4.66666666666667" style="1" customWidth="1"/>
    <col min="10" max="10" width="5.88333333333333" style="1" customWidth="1"/>
    <col min="11" max="11" width="5.10833333333333" style="1" customWidth="1"/>
    <col min="12" max="12" width="4.33333333333333" style="1" customWidth="1"/>
    <col min="13" max="13" width="4.88333333333333" style="1" customWidth="1"/>
    <col min="14" max="14" width="7.66666666666667"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149</v>
      </c>
      <c r="D3" s="4"/>
      <c r="E3" s="4"/>
      <c r="F3" s="4"/>
      <c r="G3" s="4"/>
      <c r="H3" s="4"/>
      <c r="I3" s="4"/>
      <c r="J3" s="4"/>
      <c r="K3" s="4"/>
      <c r="L3" s="4"/>
      <c r="M3" s="4"/>
      <c r="N3" s="4"/>
    </row>
    <row r="4" s="1" customFormat="1" ht="15.9" customHeight="1" spans="1:14">
      <c r="A4" s="4" t="s">
        <v>4</v>
      </c>
      <c r="B4" s="4"/>
      <c r="C4" s="4" t="s">
        <v>71</v>
      </c>
      <c r="D4" s="4"/>
      <c r="E4" s="4"/>
      <c r="F4" s="4"/>
      <c r="G4" s="4"/>
      <c r="H4" s="4" t="s">
        <v>6</v>
      </c>
      <c r="I4" s="4"/>
      <c r="J4" s="4" t="s">
        <v>71</v>
      </c>
      <c r="K4" s="4"/>
      <c r="L4" s="4"/>
      <c r="M4" s="4"/>
      <c r="N4" s="4"/>
    </row>
    <row r="5" s="1" customFormat="1" ht="15.9" customHeight="1" spans="1:14">
      <c r="A5" s="5" t="s">
        <v>7</v>
      </c>
      <c r="B5" s="6"/>
      <c r="C5" s="4"/>
      <c r="D5" s="4"/>
      <c r="E5" s="4" t="s">
        <v>8</v>
      </c>
      <c r="F5" s="4" t="s">
        <v>9</v>
      </c>
      <c r="G5" s="4"/>
      <c r="H5" s="4" t="s">
        <v>10</v>
      </c>
      <c r="I5" s="4"/>
      <c r="J5" s="4" t="s">
        <v>11</v>
      </c>
      <c r="K5" s="4"/>
      <c r="L5" s="4" t="s">
        <v>12</v>
      </c>
      <c r="M5" s="4"/>
      <c r="N5" s="4" t="s">
        <v>13</v>
      </c>
    </row>
    <row r="6" s="1" customFormat="1" ht="15.9" customHeight="1" spans="1:14">
      <c r="A6" s="7"/>
      <c r="B6" s="8"/>
      <c r="C6" s="9" t="s">
        <v>14</v>
      </c>
      <c r="D6" s="9"/>
      <c r="E6" s="10">
        <v>12</v>
      </c>
      <c r="F6" s="10">
        <v>11.88</v>
      </c>
      <c r="G6" s="10"/>
      <c r="H6" s="10">
        <v>11.88</v>
      </c>
      <c r="I6" s="10"/>
      <c r="J6" s="4">
        <v>10</v>
      </c>
      <c r="K6" s="4"/>
      <c r="L6" s="22">
        <f t="shared" ref="L6:L9" si="0">IFERROR(H6/F6,"")</f>
        <v>1</v>
      </c>
      <c r="M6" s="22"/>
      <c r="N6" s="4">
        <f>IFERROR(L6*J6,"")</f>
        <v>10</v>
      </c>
    </row>
    <row r="7" s="1" customFormat="1" ht="15.9" customHeight="1" spans="1:14">
      <c r="A7" s="7"/>
      <c r="B7" s="8"/>
      <c r="C7" s="4" t="s">
        <v>15</v>
      </c>
      <c r="D7" s="4"/>
      <c r="E7" s="10">
        <v>12</v>
      </c>
      <c r="F7" s="10">
        <v>11.88</v>
      </c>
      <c r="G7" s="10"/>
      <c r="H7" s="10">
        <v>11.88</v>
      </c>
      <c r="I7" s="10"/>
      <c r="J7" s="4" t="s">
        <v>16</v>
      </c>
      <c r="K7" s="4"/>
      <c r="L7" s="22">
        <f t="shared" si="0"/>
        <v>1</v>
      </c>
      <c r="M7" s="22"/>
      <c r="N7" s="4" t="s">
        <v>16</v>
      </c>
    </row>
    <row r="8" s="1" customFormat="1" ht="15.9" customHeight="1" spans="1:14">
      <c r="A8" s="11"/>
      <c r="B8" s="12"/>
      <c r="C8" s="13" t="s">
        <v>17</v>
      </c>
      <c r="D8" s="13"/>
      <c r="E8" s="10"/>
      <c r="F8" s="10"/>
      <c r="G8" s="10"/>
      <c r="H8" s="10"/>
      <c r="I8" s="10"/>
      <c r="J8" s="4" t="s">
        <v>16</v>
      </c>
      <c r="K8" s="4"/>
      <c r="L8" s="22" t="str">
        <f t="shared" si="0"/>
        <v/>
      </c>
      <c r="M8" s="22"/>
      <c r="N8" s="4" t="s">
        <v>16</v>
      </c>
    </row>
    <row r="9" s="1" customFormat="1" ht="15.9" customHeight="1" spans="1:14">
      <c r="A9" s="14"/>
      <c r="B9" s="14"/>
      <c r="C9" s="13" t="s">
        <v>18</v>
      </c>
      <c r="D9" s="13"/>
      <c r="E9" s="10"/>
      <c r="F9" s="10"/>
      <c r="G9" s="10"/>
      <c r="H9" s="10"/>
      <c r="I9" s="10"/>
      <c r="J9" s="4" t="s">
        <v>16</v>
      </c>
      <c r="K9" s="4"/>
      <c r="L9" s="22" t="str">
        <f t="shared" si="0"/>
        <v/>
      </c>
      <c r="M9" s="22"/>
      <c r="N9" s="4" t="s">
        <v>16</v>
      </c>
    </row>
    <row r="10" s="1" customFormat="1" ht="15.9" customHeight="1" spans="1:14">
      <c r="A10" s="4" t="s">
        <v>19</v>
      </c>
      <c r="B10" s="4" t="s">
        <v>20</v>
      </c>
      <c r="C10" s="4"/>
      <c r="D10" s="4"/>
      <c r="E10" s="4"/>
      <c r="F10" s="4"/>
      <c r="G10" s="4"/>
      <c r="H10" s="4" t="s">
        <v>21</v>
      </c>
      <c r="I10" s="4"/>
      <c r="J10" s="4"/>
      <c r="K10" s="4"/>
      <c r="L10" s="4"/>
      <c r="M10" s="4"/>
      <c r="N10" s="4"/>
    </row>
    <row r="11" s="1" customFormat="1" ht="61" customHeight="1" spans="1:14">
      <c r="A11" s="4"/>
      <c r="B11" s="4" t="s">
        <v>150</v>
      </c>
      <c r="C11" s="4"/>
      <c r="D11" s="4"/>
      <c r="E11" s="4"/>
      <c r="F11" s="4"/>
      <c r="G11" s="4"/>
      <c r="H11" s="15" t="s">
        <v>151</v>
      </c>
      <c r="I11" s="15"/>
      <c r="J11" s="15"/>
      <c r="K11" s="15"/>
      <c r="L11" s="15"/>
      <c r="M11" s="15"/>
      <c r="N11" s="15"/>
    </row>
    <row r="12" s="1" customFormat="1" ht="15.9" customHeight="1" spans="1:14">
      <c r="A12" s="4" t="s">
        <v>24</v>
      </c>
      <c r="B12" s="4" t="s">
        <v>25</v>
      </c>
      <c r="C12" s="4" t="s">
        <v>26</v>
      </c>
      <c r="D12" s="4" t="s">
        <v>27</v>
      </c>
      <c r="E12" s="4"/>
      <c r="F12" s="4"/>
      <c r="G12" s="4" t="s">
        <v>28</v>
      </c>
      <c r="H12" s="4" t="s">
        <v>29</v>
      </c>
      <c r="I12" s="4" t="s">
        <v>11</v>
      </c>
      <c r="J12" s="4"/>
      <c r="K12" s="4" t="s">
        <v>13</v>
      </c>
      <c r="L12" s="4"/>
      <c r="M12" s="4" t="s">
        <v>30</v>
      </c>
      <c r="N12" s="4"/>
    </row>
    <row r="13" s="1" customFormat="1" ht="32.1" customHeight="1" spans="1:14">
      <c r="A13" s="4"/>
      <c r="B13" s="4"/>
      <c r="C13" s="4"/>
      <c r="D13" s="4"/>
      <c r="E13" s="4"/>
      <c r="F13" s="4"/>
      <c r="G13" s="4"/>
      <c r="H13" s="4"/>
      <c r="I13" s="4"/>
      <c r="J13" s="4"/>
      <c r="K13" s="4"/>
      <c r="L13" s="4"/>
      <c r="M13" s="4"/>
      <c r="N13" s="4"/>
    </row>
    <row r="14" s="1" customFormat="1" ht="30.25" customHeight="1" spans="1:14">
      <c r="A14" s="4"/>
      <c r="B14" s="4" t="s">
        <v>31</v>
      </c>
      <c r="C14" s="4" t="s">
        <v>32</v>
      </c>
      <c r="D14" s="15" t="s">
        <v>152</v>
      </c>
      <c r="E14" s="15"/>
      <c r="F14" s="15"/>
      <c r="G14" s="4" t="s">
        <v>94</v>
      </c>
      <c r="H14" s="4" t="s">
        <v>94</v>
      </c>
      <c r="I14" s="4">
        <v>9</v>
      </c>
      <c r="J14" s="4"/>
      <c r="K14" s="4">
        <v>9</v>
      </c>
      <c r="L14" s="4"/>
      <c r="M14" s="4"/>
      <c r="N14" s="4"/>
    </row>
    <row r="15" s="1" customFormat="1" ht="30.25" customHeight="1" spans="1:14">
      <c r="A15" s="4"/>
      <c r="B15" s="4"/>
      <c r="C15" s="4"/>
      <c r="D15" s="15" t="s">
        <v>153</v>
      </c>
      <c r="E15" s="15"/>
      <c r="F15" s="15"/>
      <c r="G15" s="4" t="s">
        <v>154</v>
      </c>
      <c r="H15" s="4" t="s">
        <v>154</v>
      </c>
      <c r="I15" s="4">
        <v>9</v>
      </c>
      <c r="J15" s="4"/>
      <c r="K15" s="4">
        <v>9</v>
      </c>
      <c r="L15" s="4"/>
      <c r="M15" s="4"/>
      <c r="N15" s="4"/>
    </row>
    <row r="16" s="1" customFormat="1" ht="30.25" customHeight="1" spans="1:14">
      <c r="A16" s="4"/>
      <c r="B16" s="4"/>
      <c r="C16" s="4" t="s">
        <v>38</v>
      </c>
      <c r="D16" s="15" t="s">
        <v>43</v>
      </c>
      <c r="E16" s="15"/>
      <c r="F16" s="15"/>
      <c r="G16" s="16">
        <v>1</v>
      </c>
      <c r="H16" s="16">
        <v>1</v>
      </c>
      <c r="I16" s="4">
        <v>8</v>
      </c>
      <c r="J16" s="4"/>
      <c r="K16" s="4">
        <v>8</v>
      </c>
      <c r="L16" s="4"/>
      <c r="M16" s="4"/>
      <c r="N16" s="4"/>
    </row>
    <row r="17" s="1" customFormat="1" ht="30.25" customHeight="1" spans="1:14">
      <c r="A17" s="4"/>
      <c r="B17" s="4"/>
      <c r="C17" s="4"/>
      <c r="D17" s="15" t="s">
        <v>44</v>
      </c>
      <c r="E17" s="15"/>
      <c r="F17" s="15"/>
      <c r="G17" s="16">
        <v>1</v>
      </c>
      <c r="H17" s="16">
        <v>1</v>
      </c>
      <c r="I17" s="4">
        <v>8</v>
      </c>
      <c r="J17" s="4"/>
      <c r="K17" s="4">
        <v>8</v>
      </c>
      <c r="L17" s="4"/>
      <c r="M17" s="4"/>
      <c r="N17" s="4"/>
    </row>
    <row r="18" s="1" customFormat="1" ht="30.25" customHeight="1" spans="1:14">
      <c r="A18" s="4"/>
      <c r="B18" s="4"/>
      <c r="C18" s="4" t="s">
        <v>47</v>
      </c>
      <c r="D18" s="15" t="s">
        <v>155</v>
      </c>
      <c r="E18" s="15"/>
      <c r="F18" s="15"/>
      <c r="G18" s="17">
        <v>44196</v>
      </c>
      <c r="H18" s="17">
        <v>44196</v>
      </c>
      <c r="I18" s="4">
        <v>8</v>
      </c>
      <c r="J18" s="4"/>
      <c r="K18" s="4">
        <v>8</v>
      </c>
      <c r="L18" s="4"/>
      <c r="M18" s="4"/>
      <c r="N18" s="4"/>
    </row>
    <row r="19" s="1" customFormat="1" ht="30.25" customHeight="1" spans="1:14">
      <c r="A19" s="4"/>
      <c r="B19" s="4"/>
      <c r="C19" s="4" t="s">
        <v>52</v>
      </c>
      <c r="D19" s="15" t="s">
        <v>156</v>
      </c>
      <c r="E19" s="15"/>
      <c r="F19" s="15"/>
      <c r="G19" s="4" t="s">
        <v>157</v>
      </c>
      <c r="H19" s="18" t="s">
        <v>158</v>
      </c>
      <c r="I19" s="4">
        <v>8</v>
      </c>
      <c r="J19" s="4"/>
      <c r="K19" s="4">
        <v>8</v>
      </c>
      <c r="L19" s="4"/>
      <c r="M19" s="4"/>
      <c r="N19" s="4"/>
    </row>
    <row r="20" s="1" customFormat="1" ht="30.25" customHeight="1" spans="1:14">
      <c r="A20" s="4"/>
      <c r="B20" s="4" t="s">
        <v>56</v>
      </c>
      <c r="C20" s="4" t="s">
        <v>57</v>
      </c>
      <c r="D20" s="15"/>
      <c r="E20" s="15"/>
      <c r="F20" s="15"/>
      <c r="G20" s="4"/>
      <c r="H20" s="4"/>
      <c r="I20" s="4"/>
      <c r="J20" s="4"/>
      <c r="K20" s="4"/>
      <c r="L20" s="4"/>
      <c r="M20" s="4"/>
      <c r="N20" s="4"/>
    </row>
    <row r="21" s="1" customFormat="1" ht="30.25" customHeight="1" spans="1:14">
      <c r="A21" s="4"/>
      <c r="B21" s="4"/>
      <c r="C21" s="4" t="s">
        <v>58</v>
      </c>
      <c r="D21" s="15" t="s">
        <v>159</v>
      </c>
      <c r="E21" s="15"/>
      <c r="F21" s="15"/>
      <c r="G21" s="4" t="s">
        <v>160</v>
      </c>
      <c r="H21" s="19">
        <v>0.96</v>
      </c>
      <c r="I21" s="4">
        <v>15</v>
      </c>
      <c r="J21" s="4"/>
      <c r="K21" s="4">
        <v>14.4</v>
      </c>
      <c r="L21" s="4"/>
      <c r="M21" s="4"/>
      <c r="N21" s="4"/>
    </row>
    <row r="22" s="1" customFormat="1" ht="30.25" customHeight="1" spans="1:14">
      <c r="A22" s="4"/>
      <c r="B22" s="4"/>
      <c r="C22" s="4" t="s">
        <v>61</v>
      </c>
      <c r="D22" s="15"/>
      <c r="E22" s="15"/>
      <c r="F22" s="15"/>
      <c r="G22" s="4"/>
      <c r="H22" s="20"/>
      <c r="I22" s="4"/>
      <c r="J22" s="4"/>
      <c r="K22" s="4"/>
      <c r="L22" s="4"/>
      <c r="M22" s="4"/>
      <c r="N22" s="4"/>
    </row>
    <row r="23" s="1" customFormat="1" ht="30.25" customHeight="1" spans="1:14">
      <c r="A23" s="4"/>
      <c r="B23" s="4"/>
      <c r="C23" s="4" t="s">
        <v>62</v>
      </c>
      <c r="D23" s="15" t="s">
        <v>161</v>
      </c>
      <c r="E23" s="15"/>
      <c r="F23" s="15"/>
      <c r="G23" s="4" t="s">
        <v>106</v>
      </c>
      <c r="H23" s="21" t="s">
        <v>64</v>
      </c>
      <c r="I23" s="4">
        <v>15</v>
      </c>
      <c r="J23" s="4"/>
      <c r="K23" s="4">
        <v>15</v>
      </c>
      <c r="L23" s="4"/>
      <c r="M23" s="4"/>
      <c r="N23" s="4"/>
    </row>
    <row r="24" s="1" customFormat="1" ht="30.25" customHeight="1" spans="1:14">
      <c r="A24" s="4"/>
      <c r="B24" s="4" t="s">
        <v>65</v>
      </c>
      <c r="C24" s="4" t="s">
        <v>66</v>
      </c>
      <c r="D24" s="15" t="s">
        <v>89</v>
      </c>
      <c r="E24" s="15"/>
      <c r="F24" s="15"/>
      <c r="G24" s="4" t="s">
        <v>68</v>
      </c>
      <c r="H24" s="19">
        <v>0.95</v>
      </c>
      <c r="I24" s="4">
        <v>10</v>
      </c>
      <c r="J24" s="4"/>
      <c r="K24" s="4">
        <v>10</v>
      </c>
      <c r="L24" s="4"/>
      <c r="M24" s="4"/>
      <c r="N24" s="4"/>
    </row>
    <row r="25" s="1" customFormat="1" ht="15.9" customHeight="1" spans="1:14">
      <c r="A25" s="4" t="s">
        <v>69</v>
      </c>
      <c r="B25" s="4"/>
      <c r="C25" s="4"/>
      <c r="D25" s="4"/>
      <c r="E25" s="4"/>
      <c r="F25" s="4"/>
      <c r="G25" s="4"/>
      <c r="H25" s="4"/>
      <c r="I25" s="4">
        <f>SUM(I14:J24)+J6</f>
        <v>100</v>
      </c>
      <c r="J25" s="4"/>
      <c r="K25" s="4">
        <f>SUM(K14:K24)+N6</f>
        <v>99.4</v>
      </c>
      <c r="L25" s="4"/>
      <c r="M25" s="14"/>
      <c r="N25" s="14"/>
    </row>
  </sheetData>
  <mergeCells count="10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19"/>
    <mergeCell ref="B20:B23"/>
    <mergeCell ref="C12:C13"/>
    <mergeCell ref="C14:C15"/>
    <mergeCell ref="C16:C17"/>
    <mergeCell ref="G12:G13"/>
    <mergeCell ref="H12:H13"/>
    <mergeCell ref="A5:B8"/>
    <mergeCell ref="D12:F13"/>
    <mergeCell ref="I12:J13"/>
    <mergeCell ref="K12:L13"/>
    <mergeCell ref="M12:N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2016-2018年水源地围栏维护，大气环境指标达标规划</vt:lpstr>
      <vt:lpstr>阿图什市生态环境局空气自动监测站设备采购</vt:lpstr>
      <vt:lpstr>阿图什市乡镇集中式饮水水源水质监测项目</vt:lpstr>
      <vt:lpstr>车辆运行经费</vt:lpstr>
      <vt:lpstr>电梯维护保养质量认定经费</vt:lpstr>
      <vt:lpstr>空气质量检测设备运行维护费</vt:lpstr>
      <vt:lpstr>空气自动监测站，办公用房维修项目经费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2021-09-28T03:30:00Z</dcterms:created>
  <dcterms:modified xsi:type="dcterms:W3CDTF">2023-04-14T09:49:17Z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834BC3A275904D91A2F9BB5B222E86D2</vt:lpwstr>
  </property>
</Properties>
</file>