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718"/>
  </bookViews>
  <sheets>
    <sheet name="储备库" sheetId="29" r:id="rId1"/>
    <sheet name="项目分类统计表定" sheetId="3" state="hidden" r:id="rId2"/>
  </sheets>
  <definedNames>
    <definedName name="_xlnm._FilterDatabase" localSheetId="0" hidden="1">储备库!$5:$123</definedName>
    <definedName name="_xlnm.Print_Titles" localSheetId="0">储备库!$2:$4</definedName>
  </definedNames>
  <calcPr calcId="144525"/>
</workbook>
</file>

<file path=xl/sharedStrings.xml><?xml version="1.0" encoding="utf-8"?>
<sst xmlns="http://schemas.openxmlformats.org/spreadsheetml/2006/main" count="1559" uniqueCount="643">
  <si>
    <t>阿图什市2025年巩固拓展脱贫攻坚成果和乡村振兴项目储备库备案表</t>
  </si>
  <si>
    <t>序号</t>
  </si>
  <si>
    <t>项目库编号(A)</t>
  </si>
  <si>
    <t xml:space="preserve">年度 </t>
  </si>
  <si>
    <t>项目名称(B)</t>
  </si>
  <si>
    <t>项目类别(C)</t>
  </si>
  <si>
    <t>项目子类型(D)</t>
  </si>
  <si>
    <t>建设性质（新建、扩建）     (E)</t>
  </si>
  <si>
    <t>建设起止时间</t>
  </si>
  <si>
    <t>主要建设内容 (G)</t>
  </si>
  <si>
    <t>建设规模(H)</t>
  </si>
  <si>
    <t>受益情况</t>
  </si>
  <si>
    <t>资金规模（I）</t>
  </si>
  <si>
    <t>资金来源</t>
  </si>
  <si>
    <t>责任部门及责任人（K）</t>
  </si>
  <si>
    <t>简要绩效目标(L)</t>
  </si>
  <si>
    <t>简要利益机制</t>
  </si>
  <si>
    <t>备注</t>
  </si>
  <si>
    <t>户</t>
  </si>
  <si>
    <t>人</t>
  </si>
  <si>
    <t>中央衔接(J)</t>
  </si>
  <si>
    <t>自治区衔接</t>
  </si>
  <si>
    <r>
      <t>地方政府债券(J</t>
    </r>
    <r>
      <rPr>
        <b/>
        <vertAlign val="subscript"/>
        <sz val="12"/>
        <rFont val="仿宋_GB2312"/>
        <charset val="134"/>
      </rPr>
      <t>4</t>
    </r>
    <r>
      <rPr>
        <b/>
        <sz val="12"/>
        <rFont val="仿宋_GB2312"/>
        <charset val="134"/>
      </rPr>
      <t>)</t>
    </r>
  </si>
  <si>
    <t>州级配套资金</t>
  </si>
  <si>
    <t>县级配套资金</t>
  </si>
  <si>
    <t>其他资金(J5)</t>
  </si>
  <si>
    <t>备注（其他资金名称）</t>
  </si>
  <si>
    <t>企业投资</t>
  </si>
  <si>
    <t>建设单位</t>
  </si>
  <si>
    <t>建设单位责任人</t>
  </si>
  <si>
    <r>
      <t>项目主管单位（K</t>
    </r>
    <r>
      <rPr>
        <b/>
        <vertAlign val="subscript"/>
        <sz val="12"/>
        <rFont val="仿宋_GB2312"/>
        <charset val="134"/>
      </rPr>
      <t>1</t>
    </r>
    <r>
      <rPr>
        <b/>
        <sz val="12"/>
        <rFont val="仿宋_GB2312"/>
        <charset val="134"/>
      </rPr>
      <t>)</t>
    </r>
  </si>
  <si>
    <t>项目主管责任人（K2)</t>
  </si>
  <si>
    <t>县级分管领导</t>
  </si>
  <si>
    <t xml:space="preserve"> </t>
  </si>
  <si>
    <t>一级</t>
  </si>
  <si>
    <t>产业发展</t>
  </si>
  <si>
    <t>二级</t>
  </si>
  <si>
    <t>产业到户奖补</t>
  </si>
  <si>
    <t>三级</t>
  </si>
  <si>
    <t>种植业</t>
  </si>
  <si>
    <t>ATS250001</t>
  </si>
  <si>
    <t>2025年</t>
  </si>
  <si>
    <t>阿图什市2025年产业帮扶精准到户项目（种植业）</t>
  </si>
  <si>
    <t>新建</t>
  </si>
  <si>
    <t>2025.3-2025.10</t>
  </si>
  <si>
    <t>聚焦粮油作物等，对全市11万亩耕地，对运用“良田、良法、良制”，实现种植业提质增效的给予适当补助，涉及农户8500户、40667人，总投资949.53万元。</t>
  </si>
  <si>
    <t>农业农村局</t>
  </si>
  <si>
    <t>木沙江·亚苏甫</t>
  </si>
  <si>
    <t>钱洪印、塔力甫江·阿布都克热木</t>
  </si>
  <si>
    <t>目标1：完成种植业提质增效补贴到户类项目。目标2：通过实施项目，提高群众种植积极性，保障全市粮食安全，提高群众收入。</t>
  </si>
  <si>
    <t>对种植面积在1亩以上，实现种植业提质增效的农户给予适当补助。通过实施产业精准帮扶到户项目（种植业），扶持带动8500户40667人实现持续增收。</t>
  </si>
  <si>
    <t>畜牧业</t>
  </si>
  <si>
    <t>ATS250002</t>
  </si>
  <si>
    <t>阿图什市2025年产业帮扶精准到户项目（畜牧业）</t>
  </si>
  <si>
    <t>总计：21000户，67575人11216.57万元，按照国家和自治区有关规定要求，实施病种免疫、佩戴耳标、完成无纸化防疫系统录入，牲畜出栏时符合检疫合格标准的，对养殖关键环节、薄弱环节给予适当补助。</t>
  </si>
  <si>
    <t>目标1：完成畜牧业提质增效补贴到户类项目。目标2：通过实施项目，提高群众养殖积极性，推进主导产业发展，提高群众收入。</t>
  </si>
  <si>
    <t>按照国家和自治区有关规定要求实施病种免疫、佩戴耳标、完成无纸化防疫系统录入等，对养殖关键环节、薄弱环节给予适当补助。通过实施产业精准帮扶到户项目（畜牧业），扶持带动12250户57575人实现持续增收。</t>
  </si>
  <si>
    <t>林果业</t>
  </si>
  <si>
    <t>ATS250003</t>
  </si>
  <si>
    <t>阿图什市2025年产业帮扶精准到户项目（林果业）</t>
  </si>
  <si>
    <t>发放补助1500万元，受益6457户；带动脱贫户全年总收入达到2万元以上。其中：对阿扎克镇、松他克镇脱贫户1216户3140.76亩现有葡萄架升级改造，推动机械化操作。采取先建后补方式每亩1500元进行补助，共计471.114万元。</t>
  </si>
  <si>
    <t>林草工作站</t>
  </si>
  <si>
    <t>丁鹏</t>
  </si>
  <si>
    <t>自然资源局</t>
  </si>
  <si>
    <t>代军</t>
  </si>
  <si>
    <t>对种植无花果和木纳格葡萄种植面积在1亩以上的农户给予适当补助。通过实施产业精准帮扶到户项目（林果业），扶持带动3457户受益。</t>
  </si>
  <si>
    <t>就业创业</t>
  </si>
  <si>
    <t>ATS250004</t>
  </si>
  <si>
    <t>阿图什市2025年产业帮扶精准到户项目（就业创业）</t>
  </si>
  <si>
    <t>一次性交通补助2023人、106万元；自主创业3226户、572万元，总计：678万元。</t>
  </si>
  <si>
    <t>人社局</t>
  </si>
  <si>
    <t>赵颖</t>
  </si>
  <si>
    <t>何晓波</t>
  </si>
  <si>
    <t>目标1：完成就业创业补贴到户类项目。目标2：通过实施项目，提高群众外出就业积极性，提高群众收入。</t>
  </si>
  <si>
    <t>鼓励有能力的人员外出务工、自主创业，对外出交通费、公益性岗位、自助经营场所给予适当补助。通过实施产业精准帮扶到户项目（就业创业），扶持带动5249人受益。</t>
  </si>
  <si>
    <t>ATS250005</t>
  </si>
  <si>
    <t>阿图什市2025年产业帮扶精准到户项目（护路员）</t>
  </si>
  <si>
    <t>2025年度计划发放补助106.8万元，受益每月1000户(脱贫户82户，监测户918户)。</t>
  </si>
  <si>
    <t>交通局</t>
  </si>
  <si>
    <t>王彦超</t>
  </si>
  <si>
    <t>薛理升</t>
  </si>
  <si>
    <t>目标1：完成护路员补贴到户类项目。目标2：通过实施项目，提高群众外出就业积极性，提高群众收入。</t>
  </si>
  <si>
    <t>鼓励有能力的人员外出务工、给予适当补助。通过实施产业精准帮扶到户项目（护路员），扶持带动4500人受益。</t>
  </si>
  <si>
    <t>ATS250007</t>
  </si>
  <si>
    <t>阿图什市2025年产业帮扶精准到户项目（护草员）</t>
  </si>
  <si>
    <t>发放公益性岗位补助（护草员）1.9712万元，受益户7户、7人，主要采取动态管理制度。带动脱贫户全年总收入达到2万元以上。</t>
  </si>
  <si>
    <t>目标1：完成护草员补贴到户类项目。目标2：通过实施项目，提高群众外出就业积极性，提高群众收入。</t>
  </si>
  <si>
    <t>鼓励有能力的人员外出务工给予适当补助。通过实施产业精准帮扶到户项目（护草员），扶持带动7人受益。</t>
  </si>
  <si>
    <t>其他</t>
  </si>
  <si>
    <t>ATS250008</t>
  </si>
  <si>
    <t>阿图什市2025年产业增收补贴项目</t>
  </si>
  <si>
    <t>针对当年的生产经营性收入有所增幅的农户，按照增幅比例进行奖补，计划投入资金2900万元。</t>
  </si>
  <si>
    <t>目标1：完成产业增收补贴到户类项目。
目标2：通过实施项目，提高群众发展产业的积极性，提高群众收入。</t>
  </si>
  <si>
    <t>通过实施产业增收补贴到户类项目，提高群众发展产业的积极性，提高群众收入。</t>
  </si>
  <si>
    <t>生产项目</t>
  </si>
  <si>
    <t>种植业基地</t>
  </si>
  <si>
    <t>ATS250009</t>
  </si>
  <si>
    <t>阿图什市哈拉峻乡2025年土地平整建设项目</t>
  </si>
  <si>
    <r>
      <t>对昂额孜村水浇地700亩</t>
    </r>
    <r>
      <rPr>
        <b/>
        <sz val="12"/>
        <rFont val="仿宋_GB2312"/>
        <charset val="134"/>
      </rPr>
      <t>（均为集体地）</t>
    </r>
    <r>
      <rPr>
        <sz val="12"/>
        <rFont val="仿宋_GB2312"/>
        <charset val="134"/>
      </rPr>
      <t>进行平整、库铁列克村400亩</t>
    </r>
    <r>
      <rPr>
        <b/>
        <sz val="12"/>
        <rFont val="仿宋_GB2312"/>
        <charset val="134"/>
      </rPr>
      <t>（300亩人工牧草地集体所有、100亩耕地农户所有）</t>
    </r>
    <r>
      <rPr>
        <sz val="12"/>
        <rFont val="仿宋_GB2312"/>
        <charset val="134"/>
      </rPr>
      <t>、西里比里村1500亩</t>
    </r>
    <r>
      <rPr>
        <b/>
        <sz val="12"/>
        <rFont val="仿宋_GB2312"/>
        <charset val="134"/>
      </rPr>
      <t>（全部水浇地，其中400亩集体所有、1100亩农户所有）</t>
    </r>
    <r>
      <rPr>
        <sz val="12"/>
        <rFont val="仿宋_GB2312"/>
        <charset val="134"/>
      </rPr>
      <t>进行提质增效，配套建设节水灌溉及配套设施。</t>
    </r>
  </si>
  <si>
    <t>哈拉峻乡人民政府</t>
  </si>
  <si>
    <t>王进凯</t>
  </si>
  <si>
    <t>通过村企+农户的方式实施该项目，政府投资平整土地及配套节水灌溉设施，克州新蒲种植农民专业合作社（个人合作社）对土地进行承包。带动村集体经济收入以及盘活当地土地资源.土地提升改造≥2600亩，效益指标：受益脱贫人口数≥2022人，受益脱贫户户数≥527户。</t>
  </si>
  <si>
    <t>预计平整完成之后预计按照550元一亩进行流转，增加各村集体经济40万元，带动就业40人</t>
  </si>
  <si>
    <t>ATS250010</t>
  </si>
  <si>
    <t>阿图什市哈拉峻乡克孜勒陶村草场提质增效建设项目</t>
  </si>
  <si>
    <r>
      <t>对克孜勒陶村1000亩</t>
    </r>
    <r>
      <rPr>
        <b/>
        <sz val="12"/>
        <rFont val="仿宋_GB2312"/>
        <charset val="134"/>
      </rPr>
      <t>（草地，均为农户所有）</t>
    </r>
    <r>
      <rPr>
        <sz val="12"/>
        <rFont val="仿宋_GB2312"/>
        <charset val="134"/>
      </rPr>
      <t>退化草场进行提升改造，配套建设节水灌溉及配套设施。</t>
    </r>
  </si>
  <si>
    <t>通过村企+农户的方式实施该项目，带动村集体经济收入以及盘活当地土地资源.土地提升改造≥1000亩。</t>
  </si>
  <si>
    <t>平整完成之后预计按照550元一亩进行流转，增加村集体经济收入，带动就业10人</t>
  </si>
  <si>
    <t>ATS250011</t>
  </si>
  <si>
    <t>阿图什市哈拉峻乡西里比里村草场提质增效建设项目</t>
  </si>
  <si>
    <r>
      <t>对西里比里村1000亩</t>
    </r>
    <r>
      <rPr>
        <b/>
        <sz val="12"/>
        <rFont val="仿宋_GB2312"/>
        <charset val="134"/>
      </rPr>
      <t>（天然牧草地，均为国有土地）</t>
    </r>
    <r>
      <rPr>
        <sz val="12"/>
        <rFont val="仿宋_GB2312"/>
        <charset val="134"/>
      </rPr>
      <t>退化草场进行提升改造，配套建设节水灌溉及配套设施。</t>
    </r>
  </si>
  <si>
    <t>ATS250012</t>
  </si>
  <si>
    <t>上阿图什镇乌恰村草料种植基地建设项目</t>
  </si>
  <si>
    <r>
      <t>计划在乌恰村实施草料基地400亩</t>
    </r>
    <r>
      <rPr>
        <b/>
        <sz val="12"/>
        <rFont val="仿宋_GB2312"/>
        <charset val="134"/>
      </rPr>
      <t>（天然牧草地，均为村集体所有）</t>
    </r>
    <r>
      <rPr>
        <sz val="12"/>
        <rFont val="仿宋_GB2312"/>
        <charset val="134"/>
      </rPr>
      <t>，采取免耕补播、增加水利设施方式对退化草场进行提升；配套灌溉、排水、高效节水（沉砂池、系统首部、PVC管道等配套设施），新建防护林与配电等相关设施。</t>
    </r>
  </si>
  <si>
    <t>上阿图什镇人民政府</t>
  </si>
  <si>
    <t>李佳龙</t>
  </si>
  <si>
    <t>通过项目实施，实现节水灌溉，扩大农业发展，带动农民持续增收。促进经济社会发展，让农民享受到经济发展带来的实惠。</t>
  </si>
  <si>
    <t>方便村民浇水，提高农业生产效率</t>
  </si>
  <si>
    <t>ATS250013</t>
  </si>
  <si>
    <t>阿图什市阿扎克镇布亚买提村特色林果种植基地提升改造项目</t>
  </si>
  <si>
    <r>
      <t>285</t>
    </r>
    <r>
      <rPr>
        <sz val="12"/>
        <color theme="1"/>
        <rFont val="仿宋_GB2312"/>
        <charset val="134"/>
      </rPr>
      <t>亩特色果树基地提升改造及建设（巴库果园），包括葡萄基地150亩，无花果基地135亩。建设内容包括：土地平整和开沟回填；新优葡萄品种苗木的采购和定植；水泥柱、水泥枕木、Φ8mm钢筋、Φ3.8mm冷拔丝、Φ2.4mm冷拔丝、塑钢线、地锚、紧线器的采购和安装；围栏、大门、监控设备的采购和安装、葡萄幼苗的管理、春季出土上架、抹芽定梢、绑蔓、夏季修剪、病虫害防治、土水肥管理、冬季修剪和下架埋土等田间管理。</t>
    </r>
  </si>
  <si>
    <t>阿扎克镇人民政府</t>
  </si>
  <si>
    <t>郭亚伟</t>
  </si>
  <si>
    <t>初步完成285亩特色果树基地提升改造及建设，其中150亩优良葡萄基地建设，135亩无花果基地建设。引进葡萄、无花果优良品种，设立基于宜机化的水平棚架标准化栽培模式，为阿扎克乡乃至阿图什市打造一个葡萄育种和标准化栽培管理示范基地；葡萄优良品种苗木定植成活率85%以上，越冬成活率95%以上。春季出土后，通过吊蔓绑蔓、病虫害防治、土水肥管理、除草防草、夏季修剪等管理培养结果树形。实现葡萄园主要重体力劳动环节实现轻简化和机械化。</t>
  </si>
  <si>
    <t>推动农田水利建设提档升级、保障国家粮食安全，受益户数：347户，受益人数1805人。</t>
  </si>
  <si>
    <t>ATS250014</t>
  </si>
  <si>
    <t>阿图什市阿湖乡阿其克村苗圃建设项目</t>
  </si>
  <si>
    <r>
      <t>在阿湖乡阿其克村现有135亩林地</t>
    </r>
    <r>
      <rPr>
        <b/>
        <sz val="12"/>
        <rFont val="仿宋_GB2312"/>
        <charset val="134"/>
      </rPr>
      <t>（村集体所有）</t>
    </r>
    <r>
      <rPr>
        <sz val="12"/>
        <rFont val="仿宋_GB2312"/>
        <charset val="134"/>
      </rPr>
      <t>建设大果沙枣育苗基地，以及其他配套附属设施。</t>
    </r>
  </si>
  <si>
    <t>阿湖乡人民政府</t>
  </si>
  <si>
    <t>岳强</t>
  </si>
  <si>
    <t>通过项目实施，完善大果沙枣种植基础，优化产业结构，提高大果沙枣的经济效益和竞争力，同时促进三产融合，实现农业增效、农民增收、农村繁荣。数量指标：新建大果沙枣基地数量=1座，效益指标：受益脱贫人口数≥1600，受益脱贫户户数≥400</t>
  </si>
  <si>
    <t>已与新疆大漠华维农业科技有限公司达成协议，由大漠华维公司负责后期运维。鼓励带动农户参与大果沙枣育苗种植，提供优质种苗、技术指导和市场信息。每年增加村集体收入不少于3万元（租金）。项目实施后带动就业不少于3人。</t>
  </si>
  <si>
    <t>ATS250015</t>
  </si>
  <si>
    <t>阿图什市无花果三产融合科技创新园项目（二期）</t>
  </si>
  <si>
    <t>续建</t>
  </si>
  <si>
    <t>常规大棚建设费用：约6100万元。常规大棚建设费用约88座，面积约10万平方米（含采暖、智慧管理），建设费用：约5500万元。工程建设其他费用：约600万元。林业路生产路：2200万元。道路为宽度为4-7米的混凝土路（不含主轴生产防风林道路、工业生产路及中心生产环路），面积约55000平方米，建设费用：约2000万元。工程建设其他费用：约200万元。整个园区生产部分的管网、水、电配套设施：600万元。管网、水、电配套设施：约500万元。工程建设其他费用：约100万元。中央智能灌溉水池：1100万元。水池面积约15000平方米，深2.5-3.0米，建设费用：约1000万。工程建设其他费用：约100万元。红线外的配电、给水及红线内的电力、电信迁移等：1000万</t>
  </si>
  <si>
    <t>完成园区二期无花果种植设施、精深加工厂房和园区配套基础设施。通过项目实施提高阿图什市无花果产量和产品附加值，间接带动种植户增收。带动当地无花果产业发展，推动连农带农成效，打造乡村振兴典范。</t>
  </si>
  <si>
    <t>通过项目实施提高阿图什市无花果产量和产品附加值，间接带动种植户增收。带动当地无花果产业发展，推动连农带农成效，打造乡村振兴典范。村集体与新建海德坤农业科技有限公司合作运营，同股不同酬。</t>
  </si>
  <si>
    <t>ATS250016</t>
  </si>
  <si>
    <t>阿图什市哈拉峻乡欧吐拉哈拉峻村土地平整建设项目</t>
  </si>
  <si>
    <r>
      <t>对欧吐拉哈拉峻村水浇地1000亩</t>
    </r>
    <r>
      <rPr>
        <b/>
        <sz val="12"/>
        <rFont val="仿宋_GB2312"/>
        <charset val="134"/>
      </rPr>
      <t>（国有土地）</t>
    </r>
    <r>
      <rPr>
        <sz val="12"/>
        <rFont val="仿宋_GB2312"/>
        <charset val="134"/>
      </rPr>
      <t>、人工牧草地1000亩</t>
    </r>
    <r>
      <rPr>
        <b/>
        <sz val="12"/>
        <rFont val="仿宋_GB2312"/>
        <charset val="134"/>
      </rPr>
      <t>（国有土地）</t>
    </r>
    <r>
      <rPr>
        <sz val="12"/>
        <rFont val="仿宋_GB2312"/>
        <charset val="134"/>
      </rPr>
      <t>进行土地平整，配套建设节水灌溉及配套设施。</t>
    </r>
  </si>
  <si>
    <t>对2000亩人工牧草地进行提升改造，改造提升后，带动50人就业，预计一年增加村集体收入15万元。数量指标：土地提升改造≥2000亩，效益指标：受益脱贫人口数≥2140人，受益脱贫户户数≥503户。</t>
  </si>
  <si>
    <t>水浇地1000亩、人工牧草地1000亩进行提升改造，改造提升预计一年增加村集体收入15万元，带动50人就业。</t>
  </si>
  <si>
    <t>ATS250092</t>
  </si>
  <si>
    <t>阿图什市哈拉峻乡欧吐拉哈拉峻村、琼哈拉峻村土地平整建设项目</t>
  </si>
  <si>
    <r>
      <t>对欧吐拉哈拉峻村</t>
    </r>
    <r>
      <rPr>
        <b/>
        <sz val="12"/>
        <rFont val="仿宋_GB2312"/>
        <charset val="134"/>
      </rPr>
      <t>800</t>
    </r>
    <r>
      <rPr>
        <sz val="12"/>
        <rFont val="仿宋_GB2312"/>
        <charset val="134"/>
      </rPr>
      <t>亩进行土地平整，其中水浇地26亩</t>
    </r>
    <r>
      <rPr>
        <b/>
        <sz val="12"/>
        <rFont val="仿宋_GB2312"/>
        <charset val="134"/>
      </rPr>
      <t>（国有土地）</t>
    </r>
    <r>
      <rPr>
        <sz val="12"/>
        <rFont val="仿宋_GB2312"/>
        <charset val="134"/>
      </rPr>
      <t>、人工牧草地774亩</t>
    </r>
    <r>
      <rPr>
        <b/>
        <sz val="12"/>
        <rFont val="仿宋_GB2312"/>
        <charset val="134"/>
      </rPr>
      <t>（国有土地）</t>
    </r>
    <r>
      <rPr>
        <sz val="12"/>
        <rFont val="仿宋_GB2312"/>
        <charset val="134"/>
      </rPr>
      <t>，琼哈拉峻村</t>
    </r>
    <r>
      <rPr>
        <b/>
        <sz val="12"/>
        <rFont val="仿宋_GB2312"/>
        <charset val="134"/>
      </rPr>
      <t>3200</t>
    </r>
    <r>
      <rPr>
        <sz val="12"/>
        <rFont val="仿宋_GB2312"/>
        <charset val="134"/>
      </rPr>
      <t>亩进行土地平整，其中水浇地87亩（国有土地）、181亩（集体土地）人工牧草地1200亩（国有土地）、1732亩（集体土地），配套建设节水灌溉及配套设施。</t>
    </r>
  </si>
  <si>
    <t>对4000亩人工牧草地进行提升改造，改造提升后，带动80人就业，预计一年增加村集体收入30万元。数量指标：土地提升改造≥4000亩，效益指标：受益脱贫人口数≥2140人，受益脱贫户户数≥503户。</t>
  </si>
  <si>
    <t>琼哈拉峻村、呕吐拉哈拉峻村进行提升改造，改造提升预计一年增加村集体收入30万元，带动80人就业。</t>
  </si>
  <si>
    <t>ATS250017</t>
  </si>
  <si>
    <t>阿图什市哈拉峻乡谢依提村土地平整建设项目</t>
  </si>
  <si>
    <r>
      <t>对谢依提村2350亩</t>
    </r>
    <r>
      <rPr>
        <b/>
        <sz val="12"/>
        <rFont val="仿宋_GB2312"/>
        <charset val="134"/>
      </rPr>
      <t>（人工牧草地1380亩，其中集体地1100亩、国有土地280亩；水浇地970亩，其中集体地850亩、国有土地120亩）</t>
    </r>
    <r>
      <rPr>
        <sz val="12"/>
        <rFont val="仿宋_GB2312"/>
        <charset val="134"/>
      </rPr>
      <t>进行平整；新建配套高效节水工程（沉砂池、系统首部、PVC管道等配套设施），新建田间道路及农田防护林。</t>
    </r>
  </si>
  <si>
    <t>通过村企+农户的方式实施该项目，带动村集体经济收入以及盘活当地土地资源.土地提升改造≥2350亩，效益指标：受益脱贫人口数≥1068人，受益脱贫户户数≥248户。</t>
  </si>
  <si>
    <t>平整完成之后预计按照550元一亩进行流转，增加村集体经济40万元，带动就业20人</t>
  </si>
  <si>
    <t>ATS250018</t>
  </si>
  <si>
    <t>阿图什市哈拉峻乡亚孜鲁村冷凉林果建设项目</t>
  </si>
  <si>
    <r>
      <t>对亚孜鲁村其他林地1056亩</t>
    </r>
    <r>
      <rPr>
        <b/>
        <sz val="12"/>
        <rFont val="仿宋_GB2312"/>
        <charset val="134"/>
      </rPr>
      <t>（国有地851亩，集体地205亩）</t>
    </r>
    <r>
      <rPr>
        <sz val="12"/>
        <rFont val="仿宋_GB2312"/>
        <charset val="134"/>
      </rPr>
      <t>进行提升改造，种植冷凉林果，配套建设节水灌溉及配套设施。</t>
    </r>
  </si>
  <si>
    <t>通过村企+农户的方式实施该项目，带动村集体经济收入以及盘活当地土地资源，土地提升改造≥1056亩，效益指标：受益脱贫人口数≥250人，受益脱贫户户数≥63户。</t>
  </si>
  <si>
    <t>与克州三合果业合作实施，完善基础设施配套，企业投资建设运营预计带动就业20人</t>
  </si>
  <si>
    <t>ATS250019</t>
  </si>
  <si>
    <t>阿图什镇上阿图什镇发展农机肥及配套设施项目</t>
  </si>
  <si>
    <t>采购发酵抛翻机一台、喂料机、皮带输送机、立式粉碎机、滚筒筛分机、粉状包装机、返料皮带输送机等一套完整生产线设备以及其他附属设施（电力设备、地平、简易推拉防护罩），预计总投资153万元。</t>
  </si>
  <si>
    <t>通过项目实施，促进林果业发展，带动当地居民就业增收，壮大村集体经济。</t>
  </si>
  <si>
    <t>通过项目实施，结合阿图什市特色林果业发展，将畜禽粪便，秸秆等进行发酵生产，年生产可达2千吨，年收益预计达50万元以上。</t>
  </si>
  <si>
    <t>ATS250020</t>
  </si>
  <si>
    <t>阿图什市4个乡镇节水灌溉提升改造项目</t>
  </si>
  <si>
    <t>对阿图什市4个乡镇3.67万亩节水系统进行提升改造。其中上阿图什市8600、阿扎克镇6100亩、松他克镇4000亩、阿湖乡1.8万亩。</t>
  </si>
  <si>
    <t>ATS250088</t>
  </si>
  <si>
    <t>阿图什市格达良乡节水灌溉提升改造项目</t>
  </si>
  <si>
    <t>对阿图什市格达良乡5.72万亩节水灌溉系统进行提升改造。</t>
  </si>
  <si>
    <t>ATS250089</t>
  </si>
  <si>
    <t>阿图什市吐古买提乡、哈拉峻乡节水灌溉提升改造项目</t>
  </si>
  <si>
    <t>对阿图什市吐古买提乡3600亩、哈拉峻乡1.25万亩节水灌溉系统进行提升改造。</t>
  </si>
  <si>
    <t>ATS250021</t>
  </si>
  <si>
    <t>2025年阿图什市耕地力保护项目</t>
  </si>
  <si>
    <t>阿图什市格达良乡库尔干村30亩地建设地膜回收中心站1个以及其他配套设施。</t>
  </si>
  <si>
    <t>通过项目实施，回收利用废旧农膜可以改善耕地质量和土壤的透气性、透水性、增强土壤保水保肥能力和盐碱缓冲能力，为作物生长制造良好的土壤环境。</t>
  </si>
  <si>
    <t>ATS250093</t>
  </si>
  <si>
    <t>阿图什市盐碱地改良-阿扎克镇库木萨克村盐碱地利用节水灌溉项目（无花果种植）</t>
  </si>
  <si>
    <t>地管管道灌溉面积575.08亩，无花果种植575.08亩，防风林建设（种植大果沙枣17亩，种植规格为1.5m*3.0m,共种植约5668棵），铺设主管道长度6.21km,新建首部1座，1眼机井，输电线路100m。</t>
  </si>
  <si>
    <t>ATS250022</t>
  </si>
  <si>
    <t>阿图什市阿扎克镇翁艾日克村2025年盐碱地改良项目</t>
  </si>
  <si>
    <t>翁艾日克村对400亩其他草地进行盐碱地改良，配套高效节水设施，用于种植牧草；翁艾日克村对230亩其他草地进行盐碱地改良，配套高效节水设施，用于种植无花果。</t>
  </si>
  <si>
    <t>ATS250023</t>
  </si>
  <si>
    <t>阿图什市格达良乡大果沙枣改良项目</t>
  </si>
  <si>
    <t>配套基础设施项目</t>
  </si>
  <si>
    <t>为壮大村集体经济，进行大果沙枣嫁接200亩，包含砧木培育、优良大果沙枣品种接穗、嫁接后养护等。同时对50人进行大果沙枣管理培训、品种接穗、嫁接后养护等</t>
  </si>
  <si>
    <t>格达良乡人民政府</t>
  </si>
  <si>
    <t>刘启贤</t>
  </si>
  <si>
    <t>通过项目实施，完善沙枣嫁接，优化产业结构，提高林果业的经济效益和竞争力，同时促进三产融合，实现农业增效、农民增收、农村繁荣。数量指标：完成嫁接数量》200亩，培训人数50人。</t>
  </si>
  <si>
    <t>有护林员负责后期管护运营，鼓励农户参与沙枣种植，提供优质种苗、技术指导和市场信息。</t>
  </si>
  <si>
    <t>ATS250024</t>
  </si>
  <si>
    <t>阿图什市哈拉峻乡大果沙枣改良项目</t>
  </si>
  <si>
    <t>为壮大村集体经济，进行新增补种大果沙枣400亩、嫁接200亩，包含砧木培育、优良大果沙枣品种接穗、嫁接后养护等。同时对60人进行大果沙枣管理培训、品种接穗、嫁接后养护等</t>
  </si>
  <si>
    <t>通过项目实施，完善沙枣嫁接，优化产业结构，提高林果业的经济效益和竞争力，同时促进三产融合，实现农业增效、农民增收、农村繁荣。数量指标：完成嫁接数量》100亩，</t>
  </si>
  <si>
    <t>ATS250026</t>
  </si>
  <si>
    <t>阿图什市2025年林果病虫害统防统治项目</t>
  </si>
  <si>
    <t>对上阿图什镇、阿扎克镇、松他克镇、阿湖乡等四个乡镇现有的葡萄约10468亩、无花果约1119亩林果业采购农药，用于林果业有害生物防治。</t>
  </si>
  <si>
    <t>1.通过项目实施提高全市林果产业产量和产值，提高果农收入2.给老百姓提供就业渠道。</t>
  </si>
  <si>
    <t>推动林果业高质量发展，辐射周边经济增长。</t>
  </si>
  <si>
    <t>养殖业基地</t>
  </si>
  <si>
    <t>ATS250027</t>
  </si>
  <si>
    <t>阿图什市阿湖乡发展骆驼产业项目</t>
  </si>
  <si>
    <t>为壮大村集体经济，购买1000峰骆驼。其中：孕驼450峰（年龄6-10岁，体重420kg以上）、奶驼500峰（年龄6-10岁，体重420kg以上且带幼驼）、公驼50峰（年龄6-10岁，体重420kg以上）。</t>
  </si>
  <si>
    <t>通过项目实施扩大骆驼养殖规模，增加村集体收入，巩固脱贫攻坚成效，推进乡村产业振兴。数量指标：采购骆驼数量≥1000峰，效益指标：受益脱贫人口数≥3000，受益脱贫户户数≥800</t>
  </si>
  <si>
    <t>由托格拉克村委会成立畜牧公司控股，引入专业技术人员加入运营，增加村集体收入，每年增加收入不少于30万元，带动群众增收。项目实施后带动就业不少于20人。</t>
  </si>
  <si>
    <t>ATS250028</t>
  </si>
  <si>
    <t>阿图什市阿湖乡托格拉克村骆驼圈建设项目</t>
  </si>
  <si>
    <t>托格拉克村二小队建一套骆驼圈：占地总面积1200平方米，包含库房，饲料坑及套附属配套设施。</t>
  </si>
  <si>
    <t>通过项目实施完善骆驼养殖设施，增加村集体收入，巩固脱贫攻坚成效，推进乡村产业振兴。数量指标：建立骆驼圈1座，效益指标：受益脱贫人口数≥750，受益脱贫户户数≥200</t>
  </si>
  <si>
    <t>由托格拉克村委会成立畜牧公司控股，引入专业技术人员加入运营，完善骆驼养殖配套设施，提高养殖效率，每年增加村集体收入不少于3万元，带动群众增收。项目实施后带动就业不少于3人。</t>
  </si>
  <si>
    <t>ATS250029</t>
  </si>
  <si>
    <t>阿图什市哈拉峻乡发展骆驼产业项目</t>
  </si>
  <si>
    <t>采购200峰奶驼（年龄6-10岁，体重420kg以上且带幼驼），发展壮大骆驼养殖产业，进一步推进驼奶发展。</t>
  </si>
  <si>
    <t>通过养殖大户合作进行受益分配，并且与喀什、柯坪驼奶粉制品厂合作，出售销售驼奶。孕驼≥200峰，效益指标：受益脱贫人口数≥600人，受益脱贫户户数≥500户。</t>
  </si>
  <si>
    <t>预计按照一峰骆驼产奶2公斤，预计200峰骆驼一天产奶400公斤，按照1公斤驼奶利润为10元，预计每年增加村集体经济收入15万元，带动就业10人</t>
  </si>
  <si>
    <t>ATS250030</t>
  </si>
  <si>
    <t>基层动物防疫体系建设-药浴池建设项目</t>
  </si>
  <si>
    <t>哈拉峻乡、吐古买提乡新建标准化药浴池21座。</t>
  </si>
  <si>
    <t>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t>
  </si>
  <si>
    <t>发展养殖业、带动群众增收。</t>
  </si>
  <si>
    <t>ATS250032</t>
  </si>
  <si>
    <t>阿图什市吐古买提乡屠宰点建设提升改造项目</t>
  </si>
  <si>
    <t>计划对吐古买提乡屠宰点进行提升改造，包含无害化处理池1个，包括消毒材料和相关设施设备，并升级改造相关基础设施。</t>
  </si>
  <si>
    <t>吐古买提乡人民政府</t>
  </si>
  <si>
    <t>韩科</t>
  </si>
  <si>
    <t>对屠宰点污水进行处理达到排放标准，保护生态环境。</t>
  </si>
  <si>
    <t>通过对屠宰点进行提升改造，对屠宰点污水进行处理，有效改善生态环境，达到污水排放标准。</t>
  </si>
  <si>
    <t>ATS250033</t>
  </si>
  <si>
    <t>阿图什哈拉峻乡屠宰点提升改造建设项目</t>
  </si>
  <si>
    <t>计划对哈拉峻乡屠宰点进行提升改造，包含无害化处理池2个，包括消毒材料和相关设施设备，并升级改造相关基础设施。</t>
  </si>
  <si>
    <t>完善配套设施建设，改善屠宰点建设环境，受益脱贫户数：≥696户，受益脱贫人数：1000人。</t>
  </si>
  <si>
    <t>受益脱贫户数：≥696户，受益脱贫人数：1000人。</t>
  </si>
  <si>
    <t>ATS250034</t>
  </si>
  <si>
    <t>基层动物防疫体系建设-动物防疫疫苗、防疫检测实验耗材物资采购项目</t>
  </si>
  <si>
    <t>采购传染性胸膜肺炎疫苗1.3万瓶，接种全市4乡3镇80万只羊、山羊.创造免疫屏障；购买防疫所需自动注射器、针头、氯化钠、75%酒精等；采购瘦肉精检测、布病快检卡、实验所需试剂盒等耗材及检测仪器设备。</t>
  </si>
  <si>
    <t>通过项目实施，接种约5000户农牧民80万只羊，有效防止规模性传染性胸膜肺炎发病，保障畜牧业健康发展，农牧民增收。</t>
  </si>
  <si>
    <t>受益5000户农牧民。</t>
  </si>
  <si>
    <t>ATS250035</t>
  </si>
  <si>
    <t>阿图什市柯尔克孜羊品种改良项目</t>
  </si>
  <si>
    <t>2025年计划5万只小畜人工配种，购置所需的孕马血清、氯前列醇钠、A3、棉栓等激素药品。</t>
  </si>
  <si>
    <t>目标1：对全市5万只小畜人工配种，购置所需的孕马血清、氯前列醇钠、A3、棉栓等激素药品。
目标2：推动周边农牧民从事养殖业，带动群众增收，供给市场保障，促进阿图什市区域经济发展。</t>
  </si>
  <si>
    <t>通过采购性控冻精，选择优良个体，增加优良牲畜群体存栏量数，实现畜牧业提质增效。</t>
  </si>
  <si>
    <t>ATS250036</t>
  </si>
  <si>
    <t>阿图什市阿湖乡山羊采购项目</t>
  </si>
  <si>
    <t>为壮大村集体经济，采购5000只山羊</t>
  </si>
  <si>
    <t>通过项目实施扩大山羊养殖规模，增加村集体收入，巩固脱贫攻坚成效，推进乡村产业振兴。数量指标：采购山羊数量≥5000只，效益指标：受益脱贫人口数≥4000，受益脱贫户户数≥1000</t>
  </si>
  <si>
    <t>由托格拉克村委会成立畜牧公司控股，引入专业技术人员加入运营，增加村集体收入，每年增加收入不少于10万元，带动群众增收。项目实施后带动就业不少于5人。</t>
  </si>
  <si>
    <t>ATS250037</t>
  </si>
  <si>
    <t>阿图什市上阿图什镇发展骆驼产业项目</t>
  </si>
  <si>
    <r>
      <t>计划采购170头孕驼（年龄6-10岁，体重420kg以上），公驼30峰（年龄6-10岁，体重420kg以上）。其中：</t>
    </r>
    <r>
      <rPr>
        <b/>
        <sz val="12"/>
        <rFont val="仿宋_GB2312"/>
        <charset val="134"/>
      </rPr>
      <t>喀尔果勒村</t>
    </r>
    <r>
      <rPr>
        <sz val="12"/>
        <rFont val="仿宋_GB2312"/>
        <charset val="134"/>
      </rPr>
      <t>采购骆驼50头；</t>
    </r>
    <r>
      <rPr>
        <b/>
        <sz val="12"/>
        <rFont val="仿宋_GB2312"/>
        <charset val="134"/>
      </rPr>
      <t>兰干村</t>
    </r>
    <r>
      <rPr>
        <sz val="12"/>
        <rFont val="仿宋_GB2312"/>
        <charset val="134"/>
      </rPr>
      <t>采购骆驼100头；</t>
    </r>
    <r>
      <rPr>
        <b/>
        <sz val="12"/>
        <rFont val="仿宋_GB2312"/>
        <charset val="134"/>
      </rPr>
      <t>托卡其拉村</t>
    </r>
    <r>
      <rPr>
        <sz val="12"/>
        <rFont val="仿宋_GB2312"/>
        <charset val="134"/>
      </rPr>
      <t>采购50头骆驼。</t>
    </r>
  </si>
  <si>
    <t>通过项目实施，提高产业融合发展，同时带动就业以及经济持续增收。</t>
  </si>
  <si>
    <t>骆驼通过养殖，由村委会进行养殖，针对生产的驼绒、驼奶对外进行销售以及其他用途等，预计年收入30万，收益用于壮大村集体经济。</t>
  </si>
  <si>
    <t>ATS250039</t>
  </si>
  <si>
    <t>阿图什市畜禽种资源保护柯尔克孜种公羊、绒山羊种公羊采购项目</t>
  </si>
  <si>
    <t>统一采购特级柯尔克孜种公羊800只、绒山羊公羊300只以及养殖需要的饲草料。村委会将种公羊委托给合作社托养，合作社负责种公羊饲养管理、疫病防治、采精、精子配送等。</t>
  </si>
  <si>
    <t>项目实施后，有效保护种资源品质提升，完成10万只柯尔克孜羊品种改良和2万只绒山羊品种改良。通过人工配种、自然配种，提升柯尔克孜羊、绒山羊品质，提高畜牧业生产和服务能力，为已脱贫贫困户，持续发展畜牧业继续增加收入，巩固脱贫成效奠定基础。</t>
  </si>
  <si>
    <t>加工流通项目</t>
  </si>
  <si>
    <t>农产品仓储保鲜冷链基础设施建设</t>
  </si>
  <si>
    <t>ATS250040</t>
  </si>
  <si>
    <t>阿图什市松他克镇配套服务厂区建设项目</t>
  </si>
  <si>
    <t>为进一步提升松他克镇城郊镇优势，依托现有仓储物流园新建库房6座4207平方米，其中1260平方米库房一座，618平方米库房一座，445平方米库房一座，353平方米库房一座，1080平方米库房一座，451平方米库房一座，门式钢架结构，新建地下消防泵房及消防水池1座及园区相关配套附属设施（园区道路直接连接环城西路南湖公园路段）。</t>
  </si>
  <si>
    <t>松他克镇人民政府</t>
  </si>
  <si>
    <t>摆小强</t>
  </si>
  <si>
    <t>商科工局</t>
  </si>
  <si>
    <t>买买提托乎提</t>
  </si>
  <si>
    <t>通过项目实施可解决建设用地闲置浪费，利用我村城郊村的优势提升城郊物流效率，更好地服务城郊经济发展；优化城郊物资存储与调配，保障供应及时性；促进村产业融合与发展，助力乡村振兴。加强村村与城市间的物流衔接；6座库房实现50户就业，</t>
  </si>
  <si>
    <t>促进我村经济发展，增加村集体收入30万元。带动周边产业发展，创造更多就业机会。壮大村集体经济收入，按照我村收益分配方案进行分配，使用实现收入稳定和村集体经济收入双赢。</t>
  </si>
  <si>
    <t>ATS250041</t>
  </si>
  <si>
    <t>阿图什市格达良乡多功能性厂房建设项目</t>
  </si>
  <si>
    <t>库都克村新建1000㎡钢结构厂房1座，航车，彩钢棚840㎡，框架结构房子共4间160㎡，配电室，道路硬化3000㎡及附属配套设施；曲许尔盖村新建300平高度6米钢结构厂房一座及地面硬化，配套沙枣分拣、清洗、包装设备及其附属设施。</t>
  </si>
  <si>
    <t>项目建成后进行加工售卖灯笼、加工售卖沙枣，壮大村集体经济收入。同时开辟就业岗位促进群众就业，增加群众经济收益。</t>
  </si>
  <si>
    <t>1000㎡厂房建成后由村委会自营由村办企业克州旺达农牧开发有限责任公司进行加工售卖灯笼，本项目预计开辟10个岗位促进群众就业，增加群众经济收益；300㎡厂房建成后进行加工售卖沙枣壮大村集体经济收入，沙枣加工厂房将厂房出租给个人巴热提江·肉孜加工售卖沙枣租金为每年五万，同时促进群众就业，增加群众经济收益。</t>
  </si>
  <si>
    <t>ATS250042</t>
  </si>
  <si>
    <t>上阿图什镇铁提尔村伊口岸壮大村集体经济监管库及配套设施建设</t>
  </si>
  <si>
    <t>计划新建监管库及配套设施，总用地面积17616.77㎡。其中：监管库2座，占地6637㎡，配备消防水泵房及水池，占地200㎡，以及机动车停车位、其他附属配套设施，预计资金2394.4万元，其中企业投资394.4万元。</t>
  </si>
  <si>
    <t>通过项目实施，带动当地居民就近就地就业，壮大村集体经济。</t>
  </si>
  <si>
    <t>铁提尔村伊尔克什坦口岸经济开发区监管库及配套设施预计建成后，由口岸园区管委会管理扶持，预计年收益在80万左右，用于壮大村集体经济，预计带动25人就业。</t>
  </si>
  <si>
    <t>ATS250043</t>
  </si>
  <si>
    <t>阿图什市阿扎克镇布亚买提村农家乐配套设施建设项目</t>
  </si>
  <si>
    <t>场地硬化5000平方米及附属设施配套项目。</t>
  </si>
  <si>
    <t>文旅局</t>
  </si>
  <si>
    <t>陈冠宇</t>
  </si>
  <si>
    <t>通过项目实施，充分发挥当前农家乐地理优势，周边场地硬化5000平方米，带动当地农家乐（乡村旅游）发展。</t>
  </si>
  <si>
    <t>产地初加工和精深加工</t>
  </si>
  <si>
    <t>ATS250044</t>
  </si>
  <si>
    <t>阿图什市哈拉峻乡工业滤布建设项目</t>
  </si>
  <si>
    <t>围绕矿山消耗品打造小商品经济，生产工业滤布；采购铺布机1台，裁切机1台，电动剪刀1台，自动缝纫机4台及其配套电力附属设施。</t>
  </si>
  <si>
    <t>通过项目建设提高哈拉峻乡矿山小商品经济发展，增加农民收入，滤布机≥2台，裁切机≥2台，效益指标：受益脱贫人口数≥400人，受益脱贫户户数≥330户。</t>
  </si>
  <si>
    <t>村委会一年生产15000个滤布。按照一个2元收益，带动就业4个，发放工资2000元一个人。</t>
  </si>
  <si>
    <t>ATS250045</t>
  </si>
  <si>
    <t>阿图什市哈拉峻乡铁艺围栏扩大建设项目</t>
  </si>
  <si>
    <t>采购铁丝网机器2台，完善厂房电力配套设施，安装500kW变压器及购买原材料。</t>
  </si>
  <si>
    <t>通过项目建设提高哈拉峻乡小商品经济发展，依托本地项目建设发展铁艺围栏厂，增加农民收入，促进乡村振兴战略的实施。铁丝网机器≥2台，</t>
  </si>
  <si>
    <t>采购铁丝1公斤6元，预计1公斤收益为2元，一年增加村集体收入10万，带动就业3人。</t>
  </si>
  <si>
    <t>ATS250046</t>
  </si>
  <si>
    <t>阿图什市哈拉峻乡矿渣复合材料制砖建设项目</t>
  </si>
  <si>
    <t>建设500平米厂房以及配套砖厂附属设施。水电路配套</t>
  </si>
  <si>
    <t>村委会建设厂房，由环球矿业投资设备，预计一年可增加村集体收入30万元，带动10人就近就地就业，效益指标：受益脱贫人口数≥150人，受益脱贫户户数≥330户。</t>
  </si>
  <si>
    <t>村委会和环球矿业合作，政府投资建设厂房，环球矿业购买设备，收益按照村委会占收益六成。</t>
  </si>
  <si>
    <t>ATS250047</t>
  </si>
  <si>
    <t>阿图什市阿扎克镇布亚买提村产业设施建设工程</t>
  </si>
  <si>
    <t>布亚买提村新建钢结构厂房1座290平方米，水、电、暖、大门，场地硬化及相关附属配套设施。</t>
  </si>
  <si>
    <t>通过项目实施可解决建设用地闲置浪费，产生经济效益价值。数量指标：厂房≥1座，效益指标：受益脱贫人口数≥40，受益脱贫户户数≥40</t>
  </si>
  <si>
    <t>布亚买提村将把厂房租给阿图什市丰城食品有限公司，助推全村群众实现收入稳定增长和村集体经济收入双赢，布亚买提村壮大村集体经济收取租金8万元，分红30户40人2000元，共分红8万元，能带动就业人数5人。</t>
  </si>
  <si>
    <t>ATS250048</t>
  </si>
  <si>
    <t>阿图什市阿扎克镇布亚买提村纸杯加工生产设备采购项目</t>
  </si>
  <si>
    <t>采购3台一次性纸杯加工生产设备，2台纸杯自动包装设备。</t>
  </si>
  <si>
    <t>布亚买提村纸杯推动环保意识的普及和环保产品的推广，鼓励企业生产和消费环保产品，为环保纸杯的市场发展提供有力支持。数量指标：=2台，受益脱贫户数：≥15户，受益脱贫人数：30人。</t>
  </si>
  <si>
    <t>布亚买提村将把纸杯加工生产设备租给新疆金乐纸塑包装有限公司，一次性纸杯加工厂的产品销售给超市、便利店、餐饮企业等。布亚买提村壮大村集体经济收取租金6万元，分红60户60人1000元，共分红6万元，能带动就业人数4人。</t>
  </si>
  <si>
    <t>ATS250049</t>
  </si>
  <si>
    <t>阿图什市阿扎克镇南山有机肥生产加工项目</t>
  </si>
  <si>
    <t>新建办公区域200㎡、包装区900㎡、粉状设备区700㎡、原料厂800㎡、发酵区800㎡、抛翻区800㎡、车棚300㎡及其他附属配套设施。采购型号：YYCF-5000液压槽式翻推机及配套安装双路（4根）轨道，以及高压电缆等附属设备、型号LC-1.5*3.0出料端配置送料输送机、型号：BSFS-1000粉碎机（半湿物料粉碎机）、型号：GS-1.5x6m筛分机（粉状筛分机）加防冲击网、型号：B=500 型 L=35米皮带输送机及支腿含电机、型号：FZBZ-50粉状包装机及固定附属设备。</t>
  </si>
  <si>
    <t>通过项目实施可解决建设用地闲置浪费，产生经济效益价值。加工厂的运营，增加村集体的收入，提高经济效益。确保农产品的质量和产量，进一步增加收益。数量指标：办公区域≥1座、包装区≥1座、粉状设备区≥1座、原料厂≥1座、发酵区≥1座、抛翻区≥1座、车棚≥1座，效益指标：受益脱贫人口数≥163，受益脱贫户户数≥50户。</t>
  </si>
  <si>
    <t>将生产的有机肥销售给周边农户、农业合作社等，扩大市场份额，增加销售收入，助推全村群众实现收入稳定增长和村集体经济收入双赢，伊特帕克村壮大村集体经济收取租金：5万元，分红50户151人1000元，共分红5万元，能带动就业人数：5人。</t>
  </si>
  <si>
    <t>ATS250050</t>
  </si>
  <si>
    <t>阿图什市哈拉峻乡有机肥加工厂建设项目</t>
  </si>
  <si>
    <t>建设有机肥加工厂一座，建设面积500㎡，包括生产车间、仓库、发酵车间等配套设施，预计年产量一万吨</t>
  </si>
  <si>
    <t>通过与克州三合牧业合作，企业运营，收益按照企业6成，村委会4成分配。效益指标：受益脱贫人口数≥500人，受益脱贫户户数≥1000户。</t>
  </si>
  <si>
    <t>政府投资建设厂房，企业购买设备，预计一年有机肥产量一万吨，预计增加村集体经济收入12万元，预计带动就地就近就业20人。</t>
  </si>
  <si>
    <t>小型农田水利设施建设(排碱渠、节水灌溉、防渗渠建设、其它乡村振兴有关的农田水利建设)</t>
  </si>
  <si>
    <t>ATS250051</t>
  </si>
  <si>
    <t>阿图什市格达良乡提坚村、库也克村维修排碱渠建设项目</t>
  </si>
  <si>
    <t>提坚村3、4、5小队30公里、库也克村1、11、12小队6公里共计36公里排碱渠进行清淤维修</t>
  </si>
  <si>
    <t>维修排碱渠长度36公里，有效提高田间灌溉水利用系数，增加农作物产量和农民收入，改善农民生产生活条件，增强项目区经济实力。</t>
  </si>
  <si>
    <t>通过项目建设改善土地提高农作物产量、增加农民收入，促进乡村振兴战略的实施。</t>
  </si>
  <si>
    <t>ATS250052</t>
  </si>
  <si>
    <t>阿图什市格达良乡提坚村、库尔干村新建防渗渠建设项目</t>
  </si>
  <si>
    <t>提坚村1、6小队1米宽新建U形防渗渠15公里，库尔干村3-10小队原土地平整内引水土渠改建为1米宽U形防渗渠21公里共计36公里。</t>
  </si>
  <si>
    <t>新建防渗渠长度36公里，有效减少灌溉水在渠内流动过程中流失浪费，且减少泥沙含量，,提高水资源利用率,农作物适时适量的灌溉,推进农业现代化进步，改善农业生产基础条件，加快乡村振兴步伐。</t>
  </si>
  <si>
    <t>通过项目建设提高水资源利用率,更高程度的保证农作物适时适量的灌溉提高农作物产量、增加农民收入，促进乡村振兴战略的实施</t>
  </si>
  <si>
    <t>ATS250053</t>
  </si>
  <si>
    <t>阿图什市格达良乡曲许尔盖村节水灌溉项目</t>
  </si>
  <si>
    <t>新建混凝土沉沙池5座及滴灌首部系统5套（含机井、泵房、过滤器等）对应配套水肥一体化装置（包括PVC管道、闸阀井、排水井），共6000亩。</t>
  </si>
  <si>
    <t>新建混凝土沉砂池数量5座，滴灌首部系统数量5套。该项目对项目区基础设施的改造，大力发展高效节水,提高水资源利用率,更高程度的保证农作物适时适量的灌溉,推进农业现代化进步，改善农业生产基础条件，加快乡村振兴步伐。</t>
  </si>
  <si>
    <t>通过项目建设提高水资源利用率,更高程度的保证农作物适时适量的灌溉提高农作物产量、增加农民收入，促进乡村振兴战略的实施。</t>
  </si>
  <si>
    <t>ATS250090</t>
  </si>
  <si>
    <t>阿图什市阿湖乡土地平整及节水灌溉项目</t>
  </si>
  <si>
    <t>1.光明村建设2座水泵房，位于光明村5小队500亩地。2.阿热买里村建设2座水泵房，位于3小队460亩地。5,6,10小队800亩地。3.阿其克村建设1座水泵房，位于阿其克村4、5小队，500亩地。4.前进村建设2座水泵房，位于4小队余450亩地。2小队余307亩地，5小队余100亩地。5..兰干村建设2座水泵房，位于1小队260亩地。2小队余50亩地，3队100亩地。6.尤喀克买里村建设2座水泵房，位于1小队300亩地。3小队300亩地，各村共建设11座水泵房将配备先进的供水设备和技术，包括水泵、水箱、管道等。</t>
  </si>
  <si>
    <t>通过项目实施，，更方便地抽取水源，保障农田及时、精准灌溉，尤其在旱季能快速为农作物补水，确保其正常生长。农作物产量和质量提升，能直接增加农民种植收益实现农业增效、农民增收、农村繁荣。</t>
  </si>
  <si>
    <t>阿湖乡6个村完成新建11座水泵房，配备供水设备和技术，包括水泵、水箱、管道等。</t>
  </si>
  <si>
    <t>ATS250054</t>
  </si>
  <si>
    <t>阿图什市松他克镇克青孜村排碱渠维修项目</t>
  </si>
  <si>
    <t>对克青孜村12公里排碱渠进行清理维修，保护耕地6442.97亩。</t>
  </si>
  <si>
    <t>维修12公里排碱渠，保护6442.97亩耕地及其它配套设施。</t>
  </si>
  <si>
    <t>通过维修排碱渠，促进耕地用水的保障。提高克青孜村的农业生产能力，对保障本村至隔壁村的粮食安全具有积极意义。稳定的粮食产量可以减少对外部粮食供应的依赖，确保粮食供应的稳定性。数量指标：排碱渠维修≥12公里，效益指标：受益人口数≥3679人，受益户数≥672户。</t>
  </si>
  <si>
    <t>ATS250056</t>
  </si>
  <si>
    <t>阿图什市格达良乡鱼塘配套建设项目</t>
  </si>
  <si>
    <t>为北干渠至水产养殖区配备新建1米宽混凝土预制U形渠4公里。</t>
  </si>
  <si>
    <t>新建混凝土预制U形渠长度4公里，该项目建成后为水产养殖区配备水源公里，减少成本，促进产业发展，推动乡村振兴战略的实施。</t>
  </si>
  <si>
    <t>通过项目建设为水产养殖区便利水源供给，减少使用水费用，促进产业发展增加产值。</t>
  </si>
  <si>
    <t>ATS250057</t>
  </si>
  <si>
    <t>阿图什市阿湖乡多斯鲁克村、兰干村2025年中央财政防渗渠建设项目</t>
  </si>
  <si>
    <r>
      <t>新建防渗渠4条，总长度2.93km及渠系附属建筑物，设计流量0.3-0.5m</t>
    </r>
    <r>
      <rPr>
        <sz val="12"/>
        <rFont val="宋体"/>
        <charset val="134"/>
      </rPr>
      <t>³</t>
    </r>
    <r>
      <rPr>
        <sz val="12"/>
        <rFont val="仿宋_GB2312"/>
        <charset val="134"/>
      </rPr>
      <t>/s。</t>
    </r>
  </si>
  <si>
    <t>水利局</t>
  </si>
  <si>
    <t>吾斯曼江·阿吉</t>
  </si>
  <si>
    <t>新建防渗渠4条，总长度2.93km。有效提高田间灌溉水利用系数，增加农作物产量和农民收入，改善农民生产生活条件，增强项目区经济实力。</t>
  </si>
  <si>
    <t>ATS250091</t>
  </si>
  <si>
    <t>阿图什市哈拉峻乡西里比里村防渗渠建设项目</t>
  </si>
  <si>
    <t>新建防渗渠3公里，设计流量0.8立方米/时。</t>
  </si>
  <si>
    <t>道路硬化3公里。通过实施项目促进经济发展，使村民出行更加安全、便捷，改善民生。</t>
  </si>
  <si>
    <t>创造良好的交通条件，提高生活质量，出行更加便利，受益户人数2000人。</t>
  </si>
  <si>
    <t>ATS250058</t>
  </si>
  <si>
    <t>阿图什市松他克镇托库勒村斗渠防渗建设项目</t>
  </si>
  <si>
    <r>
      <t>松他克镇托库勒村改建防渗斗渠1.0km，渠道设计流量0.25m</t>
    </r>
    <r>
      <rPr>
        <sz val="12"/>
        <rFont val="宋体"/>
        <charset val="134"/>
      </rPr>
      <t>³</t>
    </r>
    <r>
      <rPr>
        <sz val="12"/>
        <rFont val="仿宋_GB2312"/>
        <charset val="134"/>
      </rPr>
      <t>/s，渠系配套分水闸、进水闸、农桥、农户小桥、交通桥等渠上建筑物52座。</t>
    </r>
  </si>
  <si>
    <t>托库勒村改建防渗斗渠1.0km。有效提高田间灌溉水利用系数，增加农作物产量和农民收入，改善农民生产生活条件，增强项目区经济实力。</t>
  </si>
  <si>
    <t>ATS250059</t>
  </si>
  <si>
    <t>阿图什市上阿图什镇蓄水池建设项目</t>
  </si>
  <si>
    <t>蓄水池3座、蓄水池附属建筑物3座，其中：放水闸3座、清淤通道3座、放水管道30m；泄洪渠上游河道整治工程2处，其中：挡沙坎1处、总长度187m,岸坡防护工程1处、长度240m；泄洪渠长度162m、渠上建筑物8座，其中：跌水5座、节制分水闸1座、泄洪渠进水口连接建筑物1座、泄洪渠取水口防冲建筑物1座、抽水泵站1处。</t>
  </si>
  <si>
    <t>新建一座蓄水池，改善农村生产生活条件，提高资源利用率，具有良好的社会效益和生态效益。</t>
  </si>
  <si>
    <t>项目建成后，上阿图什镇通过出租蓄水池来收取租金，用来壮大村集体经济收入。</t>
  </si>
  <si>
    <t>ATS250060</t>
  </si>
  <si>
    <t>阿图什市哈拉峻乡谢依提村高位水池建设项目</t>
  </si>
  <si>
    <t>2025.3-2025.12</t>
  </si>
  <si>
    <r>
      <t>主要建设内容为新建节制分水闸1座，阀门井 1 座。两条DN800引水管道2.308km。高位水池池体呈正方形布置，池底长642m，池底宽372m，坝线全长2210m，为引水注入式调蓄水池。设计总容积300万m</t>
    </r>
    <r>
      <rPr>
        <sz val="12"/>
        <rFont val="宋体"/>
        <charset val="134"/>
      </rPr>
      <t>³</t>
    </r>
    <r>
      <rPr>
        <sz val="12"/>
        <rFont val="仿宋_GB2312"/>
        <charset val="134"/>
      </rPr>
      <t>，最大坝高13m，最大水深 11.15m。坝顶宽度5.0m；放水涵洞一座；导洪堤2.231km。</t>
    </r>
  </si>
  <si>
    <t>哈拉峻乡谢依提村高位水池建成后，可调蓄天然径流，充分合理地利用水资源，改善谢依提灌区灌溉条件，解决了片区灌溉缺水的问题。有利于水资源合理开发利用，维护项目区的生态环境，可改善项目区生产用水条件，提高项目区生态环境质量，保障区域经济社会可持续发展具有重大意义。</t>
  </si>
  <si>
    <t>灌区全部实现高效节水灌溉，新增高效节水灌溉面积1.43万亩，年均发展高效节水面积0.20万亩，高效节灌面积由现状的1.07万亩发展到2.50万亩，高效节灌率由现状的59.4%提高到100%。新增0.8万亩草场种植面积，谢依提水库受益人数1791人，正常运行年灌溉效益为1878.23万元。</t>
  </si>
  <si>
    <t>金融保险配套项目</t>
  </si>
  <si>
    <t>小额贷款贴息</t>
  </si>
  <si>
    <t>ATS250063</t>
  </si>
  <si>
    <t>阿图什市2025年小额贷款贴息</t>
  </si>
  <si>
    <t>2025.1-2025.12</t>
  </si>
  <si>
    <t>根据脱贫人口小额贷款每季度正常到期还款金额及目前结余贷款金额，预测2025年全年贴息资金为1150万元，其中第一季度贴息资金270万元；第二季度贴息资金为300万元：第三季度贴息资金为320万元；第四季度贴息资金为260万元，共计1150万元。</t>
  </si>
  <si>
    <t>目标1：完成全年5454户贴息任务。目标2：通过实施小额信贷贴息项目，加大农民产业发展力度，助推巩固拓展脱贫攻坚成果同乡村振兴有效衔接。</t>
  </si>
  <si>
    <t>充分发挥脱贫人口小额信贷在巩固拓展脱贫攻坚成果同乡村振兴有效衔接的重要作用，通过贴息资金扩大农民生产规模，加快推进产业高质量发展</t>
  </si>
  <si>
    <t>就业项目</t>
  </si>
  <si>
    <t>公益性岗位</t>
  </si>
  <si>
    <t>ATS250064</t>
  </si>
  <si>
    <t>四乡三镇护路员</t>
  </si>
  <si>
    <t>松他克镇2025年护路员130人，合计156万元.阿扎克镇2025年护路员208人，合计249.6万元.阿湖乡2025年护路员158人,合计189.6万元。上阿图什镇2025年护路员176人，合计211.2万元。格达良乡2025年护路员106人，合计127.2万元。哈拉峻乡2025年护路员108人，合计129.6万元。吐古买提乡2025年护路员114人，合计136.8万元。</t>
  </si>
  <si>
    <t>完成1000名护路员公益性岗位聘用任务，做好农村道路日常管护工作，带动脱贫致富增收。</t>
  </si>
  <si>
    <t>通过实施护路员项目，带动群众发展就业，激发群众内生动力，确保致富增收。通过实施护路员项目，受益户数1000户，受益人数1000人。</t>
  </si>
  <si>
    <t>乡村建设行动</t>
  </si>
  <si>
    <t>农村基础设施（含产业基础设施配套）</t>
  </si>
  <si>
    <t>ATS250065</t>
  </si>
  <si>
    <t>阿图什市哈拉峻乡道路硬化示范项目</t>
  </si>
  <si>
    <t>农村基础设施</t>
  </si>
  <si>
    <t>本工程采用四级公路标准，农村道路硬化24.7公里，建设内容包括路基、路面、桥涵及安全附属设施。</t>
  </si>
  <si>
    <t>农村道路硬化24.7公里，改善农村道路运输与村民出行。完成硬化农村道路24.7公里，受益乡镇1个（哈拉峻乡）受益村4个，包括呕吐哈拉峻村、谢依提村、克孜勒陶村、古尔库热村。受益人群8961人。</t>
  </si>
  <si>
    <t>带动农产品与民族特色产业的发展。这些交通服务业的发展将为区域经济提供更多的就业机会和经济增长点。通过实施本项目，受益户数2133户，受益人数8961人。</t>
  </si>
  <si>
    <t>ATS250066</t>
  </si>
  <si>
    <t>阿图什市阿扎克镇库木萨克村道路硬化工程</t>
  </si>
  <si>
    <t>改建道路4.0Km,路基宽6.5/4.5m，路面宽6.0/3.5m，采用四级公路标准，建设内容包含路基、路面、桥涵及其附属设施。</t>
  </si>
  <si>
    <t>道路硬化4公里，完善沿线配套设施，受益乡镇1个（阿扎克镇）受益村1个（库木萨克村）。</t>
  </si>
  <si>
    <t>通过基础设施建设，完善农村基础设施配套，带动群众发展。通过实施本项目，受益户数406户，受益人数600人。</t>
  </si>
  <si>
    <t>ATS250067</t>
  </si>
  <si>
    <t>阿图什市阿扎克镇道路提升改造项目</t>
  </si>
  <si>
    <t>对2.5公里道路污水管网、自来水管更换，下水井改造，路面铺设宽6米及相关附属设施。</t>
  </si>
  <si>
    <t>完善城镇道路，方便村民出行，改善投资环境，为更换的发展农村道路提供有效的数据依据，使村民出行更加安全、便捷。数量指标：2.5公里管网，受益脱贫户数：≥581户，受益脱贫人数：1743人。</t>
  </si>
  <si>
    <t>可促进各种资源的优化整合，可提高经济发展水平，并且还能先富带动后富，改造、建设农村道路，有利于扩大招商引资，为该地区居民创造更多的就业机会，受益户：581户，受益人数：1743人。</t>
  </si>
  <si>
    <t>ATS250068</t>
  </si>
  <si>
    <t>阿图什市阿扎克镇库兰其村道路硬化项目</t>
  </si>
  <si>
    <t>库兰其村新建道路3公里。</t>
  </si>
  <si>
    <t>完善城镇道路，方便村民出行，改善投资环境，为更换的发展农村道路提供有效的数据依据，使村民出行更加安全、便捷。数量指标：≥3公里，受益脱贫户数：≥678户，受益脱贫人数：2034人。</t>
  </si>
  <si>
    <t>可促进各种资源的优化整合，可提高经济发展水平，并且还能先富带动后富，改造、建设农村道路，有利于扩大招商引资，为该地区居民创造更多的就业机会，受益户数678户，受益人数2034人。</t>
  </si>
  <si>
    <t>ATS250069</t>
  </si>
  <si>
    <t>阿图什市阿扎克镇铁提尔村2025年道路修复工程项目</t>
  </si>
  <si>
    <t>扩建</t>
  </si>
  <si>
    <t>翻新修建铁提尔村道路3公里（水泥路），两侧安装路沿石。</t>
  </si>
  <si>
    <t>修建铁提尔村道路3公里，使村民出行更加安全、便捷。</t>
  </si>
  <si>
    <t>创造良好的交通条件，提高生活质量，出行更加便利，受益户人数4107人。</t>
  </si>
  <si>
    <t>ATS250070</t>
  </si>
  <si>
    <t>阿图什市上阿图什镇硬化道路建设项目</t>
  </si>
  <si>
    <t>新建道路2.83公里。其中：乌恰村1.3公里，萨依村1.53公里，采用四级公路标准，设计时速20km/h。</t>
  </si>
  <si>
    <t>道路硬化2.83公里，其中乌恰村1.3公里，萨依村1.53公里。通过实施项目促进经济发展，使村民出行更加安全、便捷，改善民生。</t>
  </si>
  <si>
    <t>创造良好的交通条件，提高生活质量，出行更加便利，受益户人数2400人。</t>
  </si>
  <si>
    <t>ATS250071</t>
  </si>
  <si>
    <t>阿图什市哈拉峻乡2025年农村道路提升改造建设项目（）</t>
  </si>
  <si>
    <t>农村道路提升改造5公里，两侧拓宽平整5公里及附属配套设施建设。</t>
  </si>
  <si>
    <t>道路硬化5公里。通过实施项目促进经济发展，使村民出行更加安全、便捷，改善民生。</t>
  </si>
  <si>
    <t>ATS250072</t>
  </si>
  <si>
    <t>阿图什市吐古买提乡科克塔木村硬化道路建设项目</t>
  </si>
  <si>
    <t>吐古买提乡科克塔木村硬化道路8公里及修建入户道路2公里。</t>
  </si>
  <si>
    <t>道路硬化10公里，其中科克塔木村硬化道路8公里及修建入户道路2公里。通过实施项目促进经济发展，使村民出行更加安全、便捷，改善民生。</t>
  </si>
  <si>
    <t>创造良好的交通条件，提高生活质量，出行更加便利，受益户人数1119人。</t>
  </si>
  <si>
    <t>产业路、资源路、旅游路建设</t>
  </si>
  <si>
    <t>ATS250073</t>
  </si>
  <si>
    <t>塔什普什喀村至阿克买拉村道路工程</t>
  </si>
  <si>
    <t>公路长0.871Km，三级公路标准，路基宽8.5m，路面宽7.0m，两侧各设0.75m土路肩，设计速度40Km/h，沥青混凝土路面。包含路基、路面及排水、交安设施等附属工程。</t>
  </si>
  <si>
    <t>公路长0.871Km，三级公路标准，路基宽8.5m，路面宽7.0m，两侧各设0.75m土路肩，设计速度40Km/h</t>
  </si>
  <si>
    <t>优化交通服务和加强交通安全教育等措施，解决农村居民出行难的问题。通过实施本项目，受益户36954户，受益人数12336人。</t>
  </si>
  <si>
    <t>ATS250074</t>
  </si>
  <si>
    <t>阿图什市阿扎克镇提坚村、布亚买提村、尤库日伊什塔其村道路硬化项目</t>
  </si>
  <si>
    <t>提坚村新建道路3公里及路沿石安装；布亚买提村对2.2公里道路翻新建设；尤库日伊什塔其村对2.8公里道路进行硬化。</t>
  </si>
  <si>
    <t>完善城镇道路，方便村民出行，改善投资环境，为更换的发展农村道路提供有效的数据依据，使村民出行更加安全、便捷。数量指标：≥8公里，受益脱贫户数：≥855户，受益脱贫人数：2565人。</t>
  </si>
  <si>
    <t>可促进各种资源的优化整合，可提高经济发展水平，并且还能先富带动后富，改造、建设农村道路，有利于扩大招商引资，为该地区居民创造更多的就业机会，受益户数855户，受益人数2565人。</t>
  </si>
  <si>
    <t>ATS250075</t>
  </si>
  <si>
    <t>阿图什市阿扎克镇提坚村产业一条街道路提升改造项目</t>
  </si>
  <si>
    <t>对提坚村产业一条街道路提升改造，约3公里，并拆除原有电线杆、管网、路灯。</t>
  </si>
  <si>
    <t>完善城镇道路，方便村民出行，改善投资环境，为更换的发展农村道路提供有效的数据依据，使村民出行更加安全、便捷。数量指标：≥3公里，受益脱贫户数：≥575户，受益脱贫人数：1725人。</t>
  </si>
  <si>
    <t>可促进各种资源的优化整合，可提高经济发展水平，并且还能先富带动后富，改造、建设农村道路，有利于扩大招商引资，为该地区居民创造更多的就业机会，受益户数：575户，受益人数1725人。</t>
  </si>
  <si>
    <t>ATS250076</t>
  </si>
  <si>
    <t>哈拉峻至硝尔库勒盐湖至G314公路建设项目（二期）</t>
  </si>
  <si>
    <t>三级公路、75.8公里、设计时速20km/小时，路基宽度：8.0/7.0米，路面宽度：6.0/5.0米。路线包含过水路面、涵洞、桥梁、路基、路面、防护等。</t>
  </si>
  <si>
    <t>三级公路、75.8公里、设计时速20km/小时，路基宽度：8.0/7.0米，路面宽度：6.0/5.0米。改善哈拉峻乡人口日常出行以及交通运输水平。促进农产品产出与运输</t>
  </si>
  <si>
    <t>可以提高区域的交通效率和运输能力，减少农产品和人员的运输成本，促进商品和服务的流通，推动区域经济的发展。通过实施本项目，受益户数2133户，受益人数7548人。</t>
  </si>
  <si>
    <t>ATS250077</t>
  </si>
  <si>
    <t>阿图什市上阿图什镇喀尔果勒村道路修建项目</t>
  </si>
  <si>
    <t>修建四级道路14公里、建设内容路基、路面、涵洞、防护等。</t>
  </si>
  <si>
    <t>修建四级道路14公里、包括路基、路面、涵洞、防护。促进旅游、运输等方面发展</t>
  </si>
  <si>
    <t>可以带动沿线地区的产业发展，吸引投资，增加就业机会等。在公路建设中可使税收增加、土地增值。通过实施本项目，受益户10726户，受益人数46103人。</t>
  </si>
  <si>
    <t>农村供水保障（饮水安全）设施建设</t>
  </si>
  <si>
    <t>ATS250078</t>
  </si>
  <si>
    <t>阿图什市2025年偏远散户供水工程</t>
  </si>
  <si>
    <t>新建主管道10.5km，入户表井20座及管网沿线配套建筑物；新建大口井1座、蓄水池1座、新建输配水管长5.36km，入户表井10座及管网沿线配套建筑物；新建供水管网20km及管网沿线配套建筑物；</t>
  </si>
  <si>
    <t>农村饮水工程实施后，解决阿图什市偏远散户567人的饮水问题，促进安定团结、稳定民心、改善人民生活条件及生活秩序、改善地方经济开发和投资环境等方面有着非常重要的意义。工程实施后，群众的饮水和生活条件得到明显改善。</t>
  </si>
  <si>
    <t>项目建成后，解决上阿图什镇奥提亚克村异地搬迁点及偏远散户567人的饮水问题。受益人数567人。</t>
  </si>
  <si>
    <t>ATS250079</t>
  </si>
  <si>
    <t>阿图什市农村供水工程净化设备提升维修养护及牧点供水项目</t>
  </si>
  <si>
    <t>为阿图什市19个乡镇村的农村供水工程水质提升改造，含升级版远程监控的电解食盐法次氯酸钠发生器（50g/h）5套；升级版远程监控的电解食盐法次氯酸钠发生器（100g/h）2套；升级版远程监控的电解食盐法次氯酸钠发生器（200g/h）2套；升级版远程监控的电解食盐法次氯酸钠发生器（500g/h）2套；升级版远程监控的电解食盐法次氯酸钠发生器（500g/h）2套；升级版远程监控的电解食盐法次氯酸钠发生器（50g/h加减量控制器）10套；共计21套。40m³/h净化水设备2套，6m³/h净化水设备2套，4m³/h净化水设备1套，共计5套。</t>
  </si>
  <si>
    <t>农村饮水工程实施后，明显改善阿图什市长期饮用苦咸水的情况，有利于人民群众身心健康，同时项目的实施对促进安定团结、稳定民心、改善人民生活条件及生活秩序、改善了地方经济开发和投资环境等方面有着非常重要的意义。工程实施后，群众的饮水和生活条件得到明显改善，人群的群体健康水平大幅度提高，同时也改善了当地的开发投资环境，解放了大量农村劳动力，有利于项目区及周边地区二、三产业的发展，加快了发展。</t>
  </si>
  <si>
    <t>项目建成后，可以改善阿图什市的5万多户，230000多人的饮水水质情况，比目前水质情况有比较大的改善。</t>
  </si>
  <si>
    <t>人居环境整治</t>
  </si>
  <si>
    <t>农村污水治理</t>
  </si>
  <si>
    <t>ATS250082</t>
  </si>
  <si>
    <t>阿图什市农村环境综合整治项目</t>
  </si>
  <si>
    <t>涉及行政村3个，新建户用型污水处理设施2855个，新建化粪池1035个，新建垃圾示范站1座。受益人口12094人</t>
  </si>
  <si>
    <t>通过建设污水管网，提高污水收集率和处理率，改善居民生活环境质量，减少污水对生态环境的污染，促进可持续发展。</t>
  </si>
  <si>
    <t>该项目建成后可以使全村2855户受益。人居环境得到明显改善，提高全村群众幸福感、获得感指数。</t>
  </si>
  <si>
    <t>ATS250083</t>
  </si>
  <si>
    <t>阿图什市吐古买提乡科克塔木村人居环境整治项目</t>
  </si>
  <si>
    <t>改建</t>
  </si>
  <si>
    <t>科克塔木村计划225户920人修建小型三格式厕所（按一户标准：挖6立方三格式坑、30米110的水管包含排水管，排气管，过水管、2000个砖、30包水泥，3立方沙子、防水膜42米、3坑3个盖子），每户均7000元，粪污抽粪车2辆及配套附属设施，且包含前期费用，累计投资金额200万。</t>
  </si>
  <si>
    <t>225户920人修建小型三格式厕所。通过建设项目，改善村容村貌环境，改善农村人居环境，推进户厕革命</t>
  </si>
  <si>
    <t>通过实施人居环境整治建设项目，推进示范效益，激发农民致富增收的信心及决心，促进乡村振兴战略的实施。</t>
  </si>
  <si>
    <t>ATS250094</t>
  </si>
  <si>
    <t>阿图什市松他克镇克买谢提村、库木巴格村粪污一体化处理建设项目</t>
  </si>
  <si>
    <r>
      <t>项目拟新建一体化污水处理站1座（累计日处理量200m</t>
    </r>
    <r>
      <rPr>
        <sz val="12"/>
        <rFont val="宋体"/>
        <charset val="134"/>
      </rPr>
      <t>³</t>
    </r>
    <r>
      <rPr>
        <sz val="12"/>
        <rFont val="仿宋_GB2312"/>
        <charset val="134"/>
      </rPr>
      <t>/d）；新建DN500HDPE钢带双壁波纹管（环刚度≥8KN/㎡）污水管网约3.140km，新建DN315HDPE钢带双壁波纹管网（环刚度≥8KN/㎡）污水管网约16.256km，新建DN160U-PVC管(农户自理管道)25km、C30预制混凝土检查井670座。并完善路面恢复、电力及安防监控系统等附属配套设施。</t>
    </r>
  </si>
  <si>
    <t>马海林</t>
  </si>
  <si>
    <t>完善农村管网设施，改善农村人居环境，推进户厕革命。数量指标：污水管网≥20公里，受益脱贫户数：≥x户，受益脱贫人数：x。</t>
  </si>
  <si>
    <t>改善农村人居环境，推进户厕革命。受益户数：993户，受益人数：5626人。</t>
  </si>
  <si>
    <t>ATS250084</t>
  </si>
  <si>
    <t>阿图什市哈拉峻乡污水治理项目</t>
  </si>
  <si>
    <t>对欧吐拉哈拉峻村、古尔库热村、克孜勒陶村700户建设集中污水管网及大三格化粪池。</t>
  </si>
  <si>
    <t>完善农村管网设施，改善农村人居环境，推进户厕革命。数量指标：污水管网≥30公里，受益脱贫户数：≥700户，受益脱贫人数：2000人。</t>
  </si>
  <si>
    <t>改善农村人居环境，推进户厕革命。受益户数：700户，受益人数：2000人。</t>
  </si>
  <si>
    <t>农村垃圾治理</t>
  </si>
  <si>
    <t>ATS250085</t>
  </si>
  <si>
    <t>阿图什市格达良乡库尔干村标准化垃圾场建设项目</t>
  </si>
  <si>
    <t>建设格达良乡标准化垃圾焚烧处理场一座，占地3.1公顷，日处理量为20.64吨，有效库容为251120㎡，服务年限为20年。</t>
  </si>
  <si>
    <t>新建垃圾焚烧处理场数量1座。通过建设项目，改善村容村貌环境，激发农民内生动力。</t>
  </si>
  <si>
    <t>通过项目建设，改善村庄环境，，增加农民的幸福感和获得感，促进乡村振兴战略的实施。</t>
  </si>
  <si>
    <t>巩固三保障成果</t>
  </si>
  <si>
    <t>教育</t>
  </si>
  <si>
    <t>ATS250086</t>
  </si>
  <si>
    <t>阿图什市2025年雨露计划</t>
  </si>
  <si>
    <t>计划纳入“雨露计划”政策共5100人，预计需要资金1530万元。</t>
  </si>
  <si>
    <t>教育局</t>
  </si>
  <si>
    <t>马金龙</t>
  </si>
  <si>
    <t>魏光鸿、艾买提江·买买提</t>
  </si>
  <si>
    <t>目标1：引导和支持农村困难家庭新成长劳动力接受职业教育，促进稳定就业；目标2：聚焦精准扶贫精准脱贫方略，针对子女接受中等职业教育（含普通中专、成人中专、职业高中、技工院校）、高等职业教育的农村建档立卡贫困家庭实现应助尽助。</t>
  </si>
  <si>
    <t>通过实施雨露计划项目，为5100名学生享受雨露计划，减轻经济压力。</t>
  </si>
  <si>
    <t xml:space="preserve">其他 </t>
  </si>
  <si>
    <t>困难群众饮用低氟茶</t>
  </si>
  <si>
    <t>ATS250087</t>
  </si>
  <si>
    <t>阿图什市困难群众饮用低氟边销茶项目</t>
  </si>
  <si>
    <t>为全市2000户困难群众采购发放低氟边销茶，每户标准100元。</t>
  </si>
  <si>
    <t>统战部</t>
  </si>
  <si>
    <t>周英姿</t>
  </si>
  <si>
    <t>木提拉·努尔</t>
  </si>
  <si>
    <t>通过项目的实施，引导群众提高对饮茶型低氟病的防治意识，有效预防低氟病，有效提升困难群众身心健康。</t>
  </si>
  <si>
    <t>克州***县（市）巩固拓展脱贫攻坚成果和乡村振兴项目库分类统计表（标准格式）</t>
  </si>
  <si>
    <t>项目类别</t>
  </si>
  <si>
    <t>项目个数</t>
  </si>
  <si>
    <t>建设规模</t>
  </si>
  <si>
    <t>资金规模</t>
  </si>
  <si>
    <t>单位</t>
  </si>
  <si>
    <t>规模</t>
  </si>
  <si>
    <t>万元</t>
  </si>
  <si>
    <t>占报备批次资金比例（%）</t>
  </si>
  <si>
    <t>合计</t>
  </si>
  <si>
    <t>一</t>
  </si>
  <si>
    <t>三</t>
  </si>
  <si>
    <t>（一）</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</si>
  <si>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</si>
  <si>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</si>
  <si>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</si>
  <si>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</si>
  <si>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</si>
  <si>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</si>
  <si>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</si>
  <si>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</si>
  <si>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</si>
  <si>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</si>
  <si>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</si>
  <si>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</si>
  <si>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</si>
  <si>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农村清洁能源设施（燃气、户用光伏、风电、水电、农村生物质能源、北方地区清洁取暖等）</t>
  </si>
  <si>
    <t>(4)</t>
  </si>
  <si>
    <t>防疫和良种项目</t>
  </si>
  <si>
    <t>农业农村基础设施中长期贷款贴息</t>
  </si>
  <si>
    <t>水产养殖业发展</t>
  </si>
  <si>
    <t>林草基地建设</t>
  </si>
  <si>
    <t>（二）</t>
  </si>
  <si>
    <t>林果嫁接</t>
  </si>
  <si>
    <t>农村卫生厕所改造（户用、公共厕所）</t>
  </si>
  <si>
    <t>林果提质增效</t>
  </si>
  <si>
    <t>饲草料地</t>
  </si>
  <si>
    <t>小型饲料加工（设施）设备</t>
  </si>
  <si>
    <t>村容村貌提升</t>
  </si>
  <si>
    <t>休闲农业与乡村旅游</t>
  </si>
  <si>
    <t>（三）</t>
  </si>
  <si>
    <t>农村公共服务</t>
  </si>
  <si>
    <t>光伏电站</t>
  </si>
  <si>
    <t>学校建设或改造（含幼儿园）</t>
  </si>
  <si>
    <t>扶贫车间（特色手工基地）建设</t>
  </si>
  <si>
    <t>村卫生室标准化建设</t>
  </si>
  <si>
    <t>农村养老设施建设（养老院、幸福院、日间照料中心等）</t>
  </si>
  <si>
    <t>农村公益性殡葬设施建设</t>
  </si>
  <si>
    <t>开展县乡村公共服务一体化示范创建</t>
  </si>
  <si>
    <t>市场建设和农村物流</t>
  </si>
  <si>
    <t>其他（便民综合服务设施、文化活动广场、体育设施、村级客运站、公共照明设施等）</t>
  </si>
  <si>
    <t>品牌打造和展销平台</t>
  </si>
  <si>
    <t>四</t>
  </si>
  <si>
    <t>易地搬迁后扶</t>
  </si>
  <si>
    <t>小型农田水利设施建设</t>
  </si>
  <si>
    <t>公共服务岗位</t>
  </si>
  <si>
    <t>排碱渠</t>
  </si>
  <si>
    <t>“一站式”社区综合服务设施建设</t>
  </si>
  <si>
    <t>节水灌溉</t>
  </si>
  <si>
    <t>易地扶贫搬迁贷款债劵贴息补助</t>
  </si>
  <si>
    <t>防渗渠建设</t>
  </si>
  <si>
    <t>五</t>
  </si>
  <si>
    <t>其它乡村振兴有关的农田水利建设</t>
  </si>
  <si>
    <t>住房</t>
  </si>
  <si>
    <t>产业园（区）</t>
  </si>
  <si>
    <t>农村危房改造等农房改造</t>
  </si>
  <si>
    <t>（四）</t>
  </si>
  <si>
    <t>产业服务支撑项目</t>
  </si>
  <si>
    <t>智慧农业</t>
  </si>
  <si>
    <t>享受"雨露计划"职业教育补助</t>
  </si>
  <si>
    <t>科技服务</t>
  </si>
  <si>
    <t>参与"学前学会普通话"行动</t>
  </si>
  <si>
    <t>人才培养</t>
  </si>
  <si>
    <t>其他教育类项目</t>
  </si>
  <si>
    <t>农业社会化服务</t>
  </si>
  <si>
    <t>健康</t>
  </si>
  <si>
    <t>（五）</t>
  </si>
  <si>
    <t>参加城乡居民基本医疗保险</t>
  </si>
  <si>
    <t>参加大病保险</t>
  </si>
  <si>
    <t>小额信贷风险补偿金</t>
  </si>
  <si>
    <t>参加意外保险</t>
  </si>
  <si>
    <t>特色产业保险保费补助</t>
  </si>
  <si>
    <t>参加其他补充医疗保险</t>
  </si>
  <si>
    <t>新型经营主体贷款贴息</t>
  </si>
  <si>
    <t>接受医疗救助</t>
  </si>
  <si>
    <t>防贫保险（基金）</t>
  </si>
  <si>
    <t>接受大病、慢性病(地方病)救治</t>
  </si>
  <si>
    <t>综合保障</t>
  </si>
  <si>
    <t>二</t>
  </si>
  <si>
    <t>享受农村居民最低生活保障</t>
  </si>
  <si>
    <t>务工补助</t>
  </si>
  <si>
    <t>参加城乡居民基本养老保险</t>
  </si>
  <si>
    <t>交通费补助</t>
  </si>
  <si>
    <t>享受特困人员救助供养</t>
  </si>
  <si>
    <t>劳动奖补</t>
  </si>
  <si>
    <t>接受留守关爱服务</t>
  </si>
  <si>
    <t>就业培训</t>
  </si>
  <si>
    <t>接受临时救助</t>
  </si>
  <si>
    <t>技能培训</t>
  </si>
  <si>
    <t>六</t>
  </si>
  <si>
    <t>乡村治理和精神文明建设</t>
  </si>
  <si>
    <t>以工代训</t>
  </si>
  <si>
    <t>乡村治理</t>
  </si>
  <si>
    <t>创业</t>
  </si>
  <si>
    <t>开展乡村治理示范创建</t>
  </si>
  <si>
    <t>创业培训</t>
  </si>
  <si>
    <t>推进“积分制”“清单式”等管理方式</t>
  </si>
  <si>
    <t>创业补助</t>
  </si>
  <si>
    <t>农村精神文明建设</t>
  </si>
  <si>
    <t>乡村工匠</t>
  </si>
  <si>
    <t>培养“四有”新时代农民</t>
  </si>
  <si>
    <t>乡村工匠培育培训</t>
  </si>
  <si>
    <t>移风易俗改革示范县（乡、村）</t>
  </si>
  <si>
    <t>乡村工匠大师工作室</t>
  </si>
  <si>
    <t>科技文化卫生“三下乡”</t>
  </si>
  <si>
    <t>乡村工匠传习所</t>
  </si>
  <si>
    <t>农村文化项目</t>
  </si>
  <si>
    <t>（五)</t>
  </si>
  <si>
    <t>七</t>
  </si>
  <si>
    <t>项目管理费</t>
  </si>
  <si>
    <t>八</t>
  </si>
  <si>
    <t>少数民族特色村寨建设项目</t>
  </si>
  <si>
    <t>……</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</si>
</sst>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Red]0"/>
    <numFmt numFmtId="178" formatCode="0.00;[Red]0.00"/>
  </numFmts>
  <fonts count="39">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9"/>
      <name val="仿宋_GB2312"/>
      <charset val="134"/>
    </font>
    <font>
      <b/>
      <sz val="12"/>
      <name val="仿宋_GB2312"/>
      <charset val="134"/>
    </font>
    <font>
      <sz val="12"/>
      <name val="仿宋_GB2312"/>
      <charset val="134"/>
    </font>
    <font>
      <sz val="12"/>
      <color theme="1"/>
      <name val="仿宋_GB2312"/>
      <charset val="134"/>
    </font>
    <font>
      <sz val="9"/>
      <color theme="1"/>
      <name val="仿宋_GB2312"/>
      <charset val="134"/>
    </font>
    <font>
      <b/>
      <sz val="16"/>
      <name val="方正小标宋_GBK"/>
      <charset val="134"/>
    </font>
    <font>
      <sz val="16"/>
      <name val="方正小标宋_GBK"/>
      <charset val="134"/>
    </font>
    <font>
      <sz val="12"/>
      <color rgb="FF000000"/>
      <name val="仿宋_GB2312"/>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1"/>
      <color rgb="FFFA7D00"/>
      <name val="宋体"/>
      <charset val="0"/>
      <scheme val="minor"/>
    </font>
    <font>
      <sz val="10"/>
      <name val="Arial"/>
      <charset val="0"/>
    </font>
    <font>
      <b/>
      <vertAlign val="subscript"/>
      <sz val="12"/>
      <name val="仿宋_GB2312"/>
      <charset val="134"/>
    </font>
  </fonts>
  <fills count="37">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rgb="FFFF000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20"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7" borderId="0" applyNumberFormat="0" applyBorder="0" applyAlignment="0" applyProtection="0">
      <alignment vertical="center"/>
    </xf>
    <xf numFmtId="0" fontId="23" fillId="18"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1" borderId="9" applyNumberFormat="0" applyFont="0" applyAlignment="0" applyProtection="0">
      <alignment vertical="center"/>
    </xf>
    <xf numFmtId="0" fontId="19" fillId="24"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26" fillId="0" borderId="8" applyNumberFormat="0" applyFill="0" applyAlignment="0" applyProtection="0">
      <alignment vertical="center"/>
    </xf>
    <xf numFmtId="0" fontId="19" fillId="9" borderId="0" applyNumberFormat="0" applyBorder="0" applyAlignment="0" applyProtection="0">
      <alignment vertical="center"/>
    </xf>
    <xf numFmtId="0" fontId="31" fillId="0" borderId="12" applyNumberFormat="0" applyFill="0" applyAlignment="0" applyProtection="0">
      <alignment vertical="center"/>
    </xf>
    <xf numFmtId="0" fontId="19" fillId="28" borderId="0" applyNumberFormat="0" applyBorder="0" applyAlignment="0" applyProtection="0">
      <alignment vertical="center"/>
    </xf>
    <xf numFmtId="0" fontId="22" fillId="16" borderId="7" applyNumberFormat="0" applyAlignment="0" applyProtection="0">
      <alignment vertical="center"/>
    </xf>
    <xf numFmtId="0" fontId="36" fillId="16" borderId="6" applyNumberFormat="0" applyAlignment="0" applyProtection="0">
      <alignment vertical="center"/>
    </xf>
    <xf numFmtId="0" fontId="18" fillId="8" borderId="5" applyNumberFormat="0" applyAlignment="0" applyProtection="0">
      <alignment vertical="center"/>
    </xf>
    <xf numFmtId="0" fontId="17" fillId="30" borderId="0" applyNumberFormat="0" applyBorder="0" applyAlignment="0" applyProtection="0">
      <alignment vertical="center"/>
    </xf>
    <xf numFmtId="0" fontId="19" fillId="15" borderId="0" applyNumberFormat="0" applyBorder="0" applyAlignment="0" applyProtection="0">
      <alignment vertical="center"/>
    </xf>
    <xf numFmtId="0" fontId="28" fillId="0" borderId="10" applyNumberFormat="0" applyFill="0" applyAlignment="0" applyProtection="0">
      <alignment vertical="center"/>
    </xf>
    <xf numFmtId="0" fontId="30" fillId="0" borderId="11" applyNumberFormat="0" applyFill="0" applyAlignment="0" applyProtection="0">
      <alignment vertical="center"/>
    </xf>
    <xf numFmtId="0" fontId="21" fillId="13" borderId="0" applyNumberFormat="0" applyBorder="0" applyAlignment="0" applyProtection="0">
      <alignment vertical="center"/>
    </xf>
    <xf numFmtId="0" fontId="25" fillId="19" borderId="0" applyNumberFormat="0" applyBorder="0" applyAlignment="0" applyProtection="0">
      <alignment vertical="center"/>
    </xf>
    <xf numFmtId="0" fontId="17" fillId="32" borderId="0" applyNumberFormat="0" applyBorder="0" applyAlignment="0" applyProtection="0">
      <alignment vertical="center"/>
    </xf>
    <xf numFmtId="0" fontId="19" fillId="12" borderId="0" applyNumberFormat="0" applyBorder="0" applyAlignment="0" applyProtection="0">
      <alignment vertical="center"/>
    </xf>
    <xf numFmtId="0" fontId="17" fillId="23" borderId="0" applyNumberFormat="0" applyBorder="0" applyAlignment="0" applyProtection="0">
      <alignment vertical="center"/>
    </xf>
    <xf numFmtId="0" fontId="17" fillId="26"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9" fillId="25" borderId="0" applyNumberFormat="0" applyBorder="0" applyAlignment="0" applyProtection="0">
      <alignment vertical="center"/>
    </xf>
    <xf numFmtId="0" fontId="19" fillId="11" borderId="0" applyNumberFormat="0" applyBorder="0" applyAlignment="0" applyProtection="0">
      <alignment vertical="center"/>
    </xf>
    <xf numFmtId="0" fontId="17" fillId="22" borderId="0" applyNumberFormat="0" applyBorder="0" applyAlignment="0" applyProtection="0">
      <alignment vertical="center"/>
    </xf>
    <xf numFmtId="0" fontId="17" fillId="31" borderId="0" applyNumberFormat="0" applyBorder="0" applyAlignment="0" applyProtection="0">
      <alignment vertical="center"/>
    </xf>
    <xf numFmtId="0" fontId="19" fillId="33" borderId="0" applyNumberFormat="0" applyBorder="0" applyAlignment="0" applyProtection="0">
      <alignment vertical="center"/>
    </xf>
    <xf numFmtId="0" fontId="17" fillId="6" borderId="0" applyNumberFormat="0" applyBorder="0" applyAlignment="0" applyProtection="0">
      <alignment vertical="center"/>
    </xf>
    <xf numFmtId="0" fontId="19" fillId="27" borderId="0" applyNumberFormat="0" applyBorder="0" applyAlignment="0" applyProtection="0">
      <alignment vertical="center"/>
    </xf>
    <xf numFmtId="0" fontId="19" fillId="35" borderId="0" applyNumberFormat="0" applyBorder="0" applyAlignment="0" applyProtection="0">
      <alignment vertical="center"/>
    </xf>
    <xf numFmtId="0" fontId="17" fillId="36" borderId="0" applyNumberFormat="0" applyBorder="0" applyAlignment="0" applyProtection="0">
      <alignment vertical="center"/>
    </xf>
    <xf numFmtId="0" fontId="19" fillId="34" borderId="0" applyNumberFormat="0" applyBorder="0" applyAlignment="0" applyProtection="0">
      <alignment vertical="center"/>
    </xf>
    <xf numFmtId="0" fontId="3" fillId="0" borderId="0">
      <alignment vertical="center"/>
    </xf>
    <xf numFmtId="0" fontId="35" fillId="0" borderId="0"/>
    <xf numFmtId="0" fontId="37" fillId="0" borderId="0"/>
  </cellStyleXfs>
  <cellXfs count="109">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lignment vertical="center"/>
    </xf>
    <xf numFmtId="0" fontId="10"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lignment vertical="center"/>
    </xf>
    <xf numFmtId="0" fontId="12" fillId="0" borderId="0" xfId="0" applyFont="1" applyFill="1">
      <alignment vertical="center"/>
    </xf>
    <xf numFmtId="0" fontId="11" fillId="5" borderId="0" xfId="0" applyFont="1" applyFill="1" applyAlignment="1">
      <alignment vertical="center"/>
    </xf>
    <xf numFmtId="0" fontId="9" fillId="0" borderId="0" xfId="0" applyFont="1" applyFill="1" applyAlignment="1">
      <alignment horizontal="center" vertical="center"/>
    </xf>
    <xf numFmtId="0" fontId="9" fillId="0" borderId="0" xfId="0" applyNumberFormat="1" applyFont="1" applyFill="1" applyAlignment="1">
      <alignment horizontal="center" vertical="center"/>
    </xf>
    <xf numFmtId="0" fontId="9" fillId="0" borderId="0" xfId="0" applyFont="1" applyFill="1">
      <alignment vertical="center"/>
    </xf>
    <xf numFmtId="0" fontId="9" fillId="0" borderId="0" xfId="0" applyFont="1" applyFill="1" applyAlignment="1">
      <alignment vertical="center" wrapText="1"/>
    </xf>
    <xf numFmtId="0" fontId="13" fillId="0" borderId="0" xfId="0" applyFont="1" applyFill="1">
      <alignment vertical="center"/>
    </xf>
    <xf numFmtId="0" fontId="14"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50" applyNumberFormat="1" applyFont="1" applyFill="1" applyBorder="1" applyAlignment="1">
      <alignment horizontal="center" vertical="center" wrapText="1"/>
    </xf>
    <xf numFmtId="0" fontId="12" fillId="0" borderId="1" xfId="5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5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xf>
    <xf numFmtId="0" fontId="15" fillId="0" borderId="0" xfId="0" applyFont="1" applyFill="1" applyAlignment="1">
      <alignment horizontal="center" vertical="center" wrapText="1"/>
    </xf>
    <xf numFmtId="0" fontId="10" fillId="0" borderId="1" xfId="0" applyFont="1" applyFill="1" applyBorder="1">
      <alignment vertical="center"/>
    </xf>
    <xf numFmtId="0" fontId="11" fillId="0" borderId="1" xfId="0" applyFont="1" applyFill="1" applyBorder="1">
      <alignment vertical="center"/>
    </xf>
    <xf numFmtId="0" fontId="12"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lignment vertical="center"/>
    </xf>
    <xf numFmtId="0" fontId="12"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 name="常规_Sheet1"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396645</xdr:colOff>
      <xdr:row>70</xdr:row>
      <xdr:rowOff>0</xdr:rowOff>
    </xdr:from>
    <xdr:to>
      <xdr:col>8</xdr:col>
      <xdr:colOff>458097</xdr:colOff>
      <xdr:row>70</xdr:row>
      <xdr:rowOff>23812</xdr:rowOff>
    </xdr:to>
    <xdr:sp>
      <xdr:nvSpPr>
        <xdr:cNvPr id="430" name=" "/>
        <xdr:cNvSpPr txBox="1"/>
      </xdr:nvSpPr>
      <xdr:spPr>
        <a:xfrm>
          <a:off x="4587240" y="100114100"/>
          <a:ext cx="6159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396645</xdr:colOff>
      <xdr:row>70</xdr:row>
      <xdr:rowOff>0</xdr:rowOff>
    </xdr:from>
    <xdr:to>
      <xdr:col>8</xdr:col>
      <xdr:colOff>458097</xdr:colOff>
      <xdr:row>70</xdr:row>
      <xdr:rowOff>23812</xdr:rowOff>
    </xdr:to>
    <xdr:sp>
      <xdr:nvSpPr>
        <xdr:cNvPr id="431" name=" "/>
        <xdr:cNvSpPr txBox="1"/>
      </xdr:nvSpPr>
      <xdr:spPr>
        <a:xfrm>
          <a:off x="4587240" y="100114100"/>
          <a:ext cx="6159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396645</xdr:colOff>
      <xdr:row>70</xdr:row>
      <xdr:rowOff>0</xdr:rowOff>
    </xdr:from>
    <xdr:to>
      <xdr:col>8</xdr:col>
      <xdr:colOff>458097</xdr:colOff>
      <xdr:row>70</xdr:row>
      <xdr:rowOff>23812</xdr:rowOff>
    </xdr:to>
    <xdr:sp>
      <xdr:nvSpPr>
        <xdr:cNvPr id="432" name=" "/>
        <xdr:cNvSpPr txBox="1"/>
      </xdr:nvSpPr>
      <xdr:spPr>
        <a:xfrm>
          <a:off x="4587240" y="100114100"/>
          <a:ext cx="6159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396645</xdr:colOff>
      <xdr:row>70</xdr:row>
      <xdr:rowOff>0</xdr:rowOff>
    </xdr:from>
    <xdr:to>
      <xdr:col>8</xdr:col>
      <xdr:colOff>458097</xdr:colOff>
      <xdr:row>70</xdr:row>
      <xdr:rowOff>23812</xdr:rowOff>
    </xdr:to>
    <xdr:sp>
      <xdr:nvSpPr>
        <xdr:cNvPr id="433" name=" "/>
        <xdr:cNvSpPr txBox="1"/>
      </xdr:nvSpPr>
      <xdr:spPr>
        <a:xfrm>
          <a:off x="4587240" y="100114100"/>
          <a:ext cx="6159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396645</xdr:colOff>
      <xdr:row>70</xdr:row>
      <xdr:rowOff>0</xdr:rowOff>
    </xdr:from>
    <xdr:to>
      <xdr:col>8</xdr:col>
      <xdr:colOff>458097</xdr:colOff>
      <xdr:row>70</xdr:row>
      <xdr:rowOff>23812</xdr:rowOff>
    </xdr:to>
    <xdr:sp>
      <xdr:nvSpPr>
        <xdr:cNvPr id="434" name=" "/>
        <xdr:cNvSpPr txBox="1"/>
      </xdr:nvSpPr>
      <xdr:spPr>
        <a:xfrm>
          <a:off x="4587240" y="100114100"/>
          <a:ext cx="6159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396645</xdr:colOff>
      <xdr:row>70</xdr:row>
      <xdr:rowOff>0</xdr:rowOff>
    </xdr:from>
    <xdr:to>
      <xdr:col>8</xdr:col>
      <xdr:colOff>458097</xdr:colOff>
      <xdr:row>70</xdr:row>
      <xdr:rowOff>23812</xdr:rowOff>
    </xdr:to>
    <xdr:sp>
      <xdr:nvSpPr>
        <xdr:cNvPr id="435" name=" "/>
        <xdr:cNvSpPr txBox="1"/>
      </xdr:nvSpPr>
      <xdr:spPr>
        <a:xfrm>
          <a:off x="4587240" y="100114100"/>
          <a:ext cx="6159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396645</xdr:colOff>
      <xdr:row>70</xdr:row>
      <xdr:rowOff>0</xdr:rowOff>
    </xdr:from>
    <xdr:to>
      <xdr:col>8</xdr:col>
      <xdr:colOff>458097</xdr:colOff>
      <xdr:row>70</xdr:row>
      <xdr:rowOff>23812</xdr:rowOff>
    </xdr:to>
    <xdr:sp>
      <xdr:nvSpPr>
        <xdr:cNvPr id="436" name=" "/>
        <xdr:cNvSpPr txBox="1"/>
      </xdr:nvSpPr>
      <xdr:spPr>
        <a:xfrm>
          <a:off x="4587240" y="100114100"/>
          <a:ext cx="6159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396645</xdr:colOff>
      <xdr:row>70</xdr:row>
      <xdr:rowOff>0</xdr:rowOff>
    </xdr:from>
    <xdr:to>
      <xdr:col>8</xdr:col>
      <xdr:colOff>458097</xdr:colOff>
      <xdr:row>70</xdr:row>
      <xdr:rowOff>23812</xdr:rowOff>
    </xdr:to>
    <xdr:sp>
      <xdr:nvSpPr>
        <xdr:cNvPr id="437" name=" "/>
        <xdr:cNvSpPr txBox="1"/>
      </xdr:nvSpPr>
      <xdr:spPr>
        <a:xfrm>
          <a:off x="4587240" y="100114100"/>
          <a:ext cx="61595" cy="2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41</xdr:row>
      <xdr:rowOff>0</xdr:rowOff>
    </xdr:from>
    <xdr:to>
      <xdr:col>3</xdr:col>
      <xdr:colOff>94615</xdr:colOff>
      <xdr:row>41</xdr:row>
      <xdr:rowOff>151130</xdr:rowOff>
    </xdr:to>
    <xdr:sp>
      <xdr:nvSpPr>
        <xdr:cNvPr id="2" name=" "/>
        <xdr:cNvSpPr txBox="1"/>
      </xdr:nvSpPr>
      <xdr:spPr>
        <a:xfrm>
          <a:off x="1337945" y="54724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41</xdr:row>
      <xdr:rowOff>0</xdr:rowOff>
    </xdr:from>
    <xdr:to>
      <xdr:col>3</xdr:col>
      <xdr:colOff>94615</xdr:colOff>
      <xdr:row>41</xdr:row>
      <xdr:rowOff>151130</xdr:rowOff>
    </xdr:to>
    <xdr:sp>
      <xdr:nvSpPr>
        <xdr:cNvPr id="3" name=" "/>
        <xdr:cNvSpPr txBox="1"/>
      </xdr:nvSpPr>
      <xdr:spPr>
        <a:xfrm>
          <a:off x="1337945" y="54724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41</xdr:row>
      <xdr:rowOff>0</xdr:rowOff>
    </xdr:from>
    <xdr:to>
      <xdr:col>3</xdr:col>
      <xdr:colOff>94615</xdr:colOff>
      <xdr:row>41</xdr:row>
      <xdr:rowOff>151130</xdr:rowOff>
    </xdr:to>
    <xdr:sp>
      <xdr:nvSpPr>
        <xdr:cNvPr id="4" name=" "/>
        <xdr:cNvSpPr txBox="1"/>
      </xdr:nvSpPr>
      <xdr:spPr>
        <a:xfrm>
          <a:off x="1337945" y="54724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5"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6"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7"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8"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9"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10"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11"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12"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13"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14"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15"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16"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17"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18"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41</xdr:row>
      <xdr:rowOff>0</xdr:rowOff>
    </xdr:from>
    <xdr:to>
      <xdr:col>3</xdr:col>
      <xdr:colOff>94615</xdr:colOff>
      <xdr:row>41</xdr:row>
      <xdr:rowOff>153035</xdr:rowOff>
    </xdr:to>
    <xdr:sp>
      <xdr:nvSpPr>
        <xdr:cNvPr id="19" name=" "/>
        <xdr:cNvSpPr txBox="1"/>
      </xdr:nvSpPr>
      <xdr:spPr>
        <a:xfrm>
          <a:off x="1337945" y="54724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41</xdr:row>
      <xdr:rowOff>0</xdr:rowOff>
    </xdr:from>
    <xdr:to>
      <xdr:col>3</xdr:col>
      <xdr:colOff>94615</xdr:colOff>
      <xdr:row>41</xdr:row>
      <xdr:rowOff>153035</xdr:rowOff>
    </xdr:to>
    <xdr:sp>
      <xdr:nvSpPr>
        <xdr:cNvPr id="20" name=" "/>
        <xdr:cNvSpPr txBox="1"/>
      </xdr:nvSpPr>
      <xdr:spPr>
        <a:xfrm>
          <a:off x="1337945" y="54724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41</xdr:row>
      <xdr:rowOff>0</xdr:rowOff>
    </xdr:from>
    <xdr:to>
      <xdr:col>3</xdr:col>
      <xdr:colOff>94615</xdr:colOff>
      <xdr:row>41</xdr:row>
      <xdr:rowOff>153035</xdr:rowOff>
    </xdr:to>
    <xdr:sp>
      <xdr:nvSpPr>
        <xdr:cNvPr id="21" name=" "/>
        <xdr:cNvSpPr txBox="1"/>
      </xdr:nvSpPr>
      <xdr:spPr>
        <a:xfrm>
          <a:off x="1337945" y="547243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0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0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0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0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0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0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0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0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0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0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1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1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1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1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1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1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1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1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1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1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2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2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2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2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2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2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2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2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2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2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3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3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3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3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3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3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3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3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3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3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4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4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4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4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4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4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4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4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4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4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5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5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5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5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5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5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5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5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5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5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6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6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6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6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6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6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6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6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6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6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7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7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7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7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7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7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7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7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7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7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8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8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8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8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8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8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8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8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8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8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9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9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9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9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9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9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9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9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19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19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0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0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0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0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0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0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0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0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0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0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1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1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1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1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1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1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1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1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1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1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2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2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2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2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2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2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2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2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2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2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3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3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3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3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3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3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3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3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3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3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4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4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4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4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4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4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4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4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4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4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5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5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5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5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5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5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5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5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5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5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6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6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6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6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6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6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6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6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6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6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7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7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7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7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7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7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7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7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7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7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8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8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8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8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8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8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8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8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8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8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9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9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9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9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9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9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9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9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29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29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0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0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0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0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0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0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0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0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0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0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1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1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1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1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1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1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1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1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1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1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2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2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2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2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2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2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2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2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2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2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3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3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3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3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3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3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3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3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3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3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4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4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4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4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4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4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4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4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4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4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5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5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5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5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5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5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5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5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5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5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6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6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6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6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6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6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6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6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6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6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7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7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41</xdr:row>
      <xdr:rowOff>0</xdr:rowOff>
    </xdr:from>
    <xdr:to>
      <xdr:col>3</xdr:col>
      <xdr:colOff>94615</xdr:colOff>
      <xdr:row>41</xdr:row>
      <xdr:rowOff>151130</xdr:rowOff>
    </xdr:to>
    <xdr:sp>
      <xdr:nvSpPr>
        <xdr:cNvPr id="372" name=" "/>
        <xdr:cNvSpPr txBox="1"/>
      </xdr:nvSpPr>
      <xdr:spPr>
        <a:xfrm>
          <a:off x="1337945" y="54724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41</xdr:row>
      <xdr:rowOff>0</xdr:rowOff>
    </xdr:from>
    <xdr:to>
      <xdr:col>3</xdr:col>
      <xdr:colOff>94615</xdr:colOff>
      <xdr:row>41</xdr:row>
      <xdr:rowOff>151130</xdr:rowOff>
    </xdr:to>
    <xdr:sp>
      <xdr:nvSpPr>
        <xdr:cNvPr id="373" name=" "/>
        <xdr:cNvSpPr txBox="1"/>
      </xdr:nvSpPr>
      <xdr:spPr>
        <a:xfrm>
          <a:off x="1337945" y="54724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41</xdr:row>
      <xdr:rowOff>0</xdr:rowOff>
    </xdr:from>
    <xdr:to>
      <xdr:col>3</xdr:col>
      <xdr:colOff>94615</xdr:colOff>
      <xdr:row>41</xdr:row>
      <xdr:rowOff>151130</xdr:rowOff>
    </xdr:to>
    <xdr:sp>
      <xdr:nvSpPr>
        <xdr:cNvPr id="374" name=" "/>
        <xdr:cNvSpPr txBox="1"/>
      </xdr:nvSpPr>
      <xdr:spPr>
        <a:xfrm>
          <a:off x="1337945" y="547243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375"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376"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377"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378"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379"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380"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381"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382"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383"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384"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385"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386"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387"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388"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8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9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9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9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9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9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9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9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39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9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39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0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0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0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0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0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0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0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0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0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0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1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1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1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1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1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1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1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1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1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1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2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2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2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2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2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2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2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2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2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2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3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3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4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4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4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4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4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4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4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4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4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4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5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5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5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5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5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5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5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5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5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5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6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6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6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6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6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6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6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6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6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6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7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7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7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7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7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7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7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7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7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7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8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8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8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8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8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8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8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8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8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8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9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9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9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9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9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9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9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9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49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49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0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0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0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0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0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0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0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0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0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0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1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1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1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1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1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1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1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1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1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1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2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2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2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2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2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2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2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2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2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2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3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3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3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3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3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3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3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3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3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3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4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4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4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4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4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4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4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4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4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4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5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5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5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5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5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5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5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5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5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5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6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6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6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6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6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6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6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6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6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6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7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7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7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7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7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7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7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7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7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7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8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8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8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8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8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8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8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8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8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8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9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9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9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9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9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9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9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9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59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59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0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0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0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0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0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0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0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0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0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0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1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1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1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1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1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1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1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1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1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1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2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2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2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2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2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2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2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2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2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2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3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3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3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3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3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3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3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3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3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3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4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4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4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4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4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4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4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4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4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4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5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5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5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5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5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5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5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5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5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5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6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6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6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6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6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6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6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6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6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6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7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7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7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7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7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7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7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677"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678"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679"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680"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681"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682"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683"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684"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685"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686"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687"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688"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689"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690"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9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9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9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9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9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9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69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9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69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0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0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0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0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0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0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0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0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0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0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1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1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1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1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1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1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1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1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1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1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2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2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2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2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2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2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2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2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2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2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3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3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3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3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3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3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3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3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3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3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4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4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4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4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4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4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4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4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4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4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5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5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5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5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5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5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5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5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5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5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6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761"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762"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763"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764"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765"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766"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767"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768"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769"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770"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771"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772"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156210</xdr:rowOff>
    </xdr:to>
    <xdr:sp>
      <xdr:nvSpPr>
        <xdr:cNvPr id="773" name=" "/>
        <xdr:cNvSpPr txBox="1"/>
      </xdr:nvSpPr>
      <xdr:spPr>
        <a:xfrm>
          <a:off x="1781175" y="547243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151130</xdr:rowOff>
    </xdr:to>
    <xdr:sp>
      <xdr:nvSpPr>
        <xdr:cNvPr id="774" name=" "/>
        <xdr:cNvSpPr txBox="1"/>
      </xdr:nvSpPr>
      <xdr:spPr>
        <a:xfrm>
          <a:off x="1781175" y="547243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7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7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7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7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7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8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8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8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8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8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8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8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8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8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8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9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9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9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9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9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9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9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79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9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79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0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0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0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0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0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0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0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0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0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0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1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1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1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1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1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1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1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1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1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1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2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2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2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2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2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2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2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2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2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2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3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3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3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3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3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3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3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3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3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3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4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4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4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4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4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4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4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4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4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4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5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5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5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5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5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5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5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5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5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5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6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6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6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6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6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6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6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6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6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6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7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7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7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7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7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7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7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7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7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7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8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8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8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8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8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8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8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8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8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8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9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9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9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9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9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9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9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89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9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89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0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0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0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0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0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0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0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0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0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0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1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1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1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1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1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1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1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1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1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1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2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2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2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2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2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2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2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2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2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2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3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3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3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3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3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3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3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3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38"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3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4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4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4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4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4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45"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4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4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4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4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50"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5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52"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5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5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5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5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57"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5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59"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6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6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6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6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64"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6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66"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6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6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6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7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71"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7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73"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7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75"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76"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77"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78"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79"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80"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81"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82"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155575</xdr:rowOff>
    </xdr:to>
    <xdr:sp>
      <xdr:nvSpPr>
        <xdr:cNvPr id="983" name=" "/>
        <xdr:cNvSpPr txBox="1"/>
      </xdr:nvSpPr>
      <xdr:spPr>
        <a:xfrm>
          <a:off x="1781175" y="547243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41</xdr:row>
      <xdr:rowOff>0</xdr:rowOff>
    </xdr:from>
    <xdr:to>
      <xdr:col>5</xdr:col>
      <xdr:colOff>303154</xdr:colOff>
      <xdr:row>41</xdr:row>
      <xdr:rowOff>150495</xdr:rowOff>
    </xdr:to>
    <xdr:sp>
      <xdr:nvSpPr>
        <xdr:cNvPr id="984" name=" "/>
        <xdr:cNvSpPr txBox="1"/>
      </xdr:nvSpPr>
      <xdr:spPr>
        <a:xfrm>
          <a:off x="1781175" y="547243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85"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86"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87"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88"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89"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90"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91"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92"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93"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94"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95"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96"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41</xdr:row>
      <xdr:rowOff>0</xdr:rowOff>
    </xdr:from>
    <xdr:to>
      <xdr:col>7</xdr:col>
      <xdr:colOff>95250</xdr:colOff>
      <xdr:row>42</xdr:row>
      <xdr:rowOff>92710</xdr:rowOff>
    </xdr:to>
    <xdr:sp>
      <xdr:nvSpPr>
        <xdr:cNvPr id="997" name=" "/>
        <xdr:cNvSpPr txBox="1"/>
      </xdr:nvSpPr>
      <xdr:spPr>
        <a:xfrm>
          <a:off x="3446145" y="54724300"/>
          <a:ext cx="95250"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a:t>松</a:t>
          </a:r>
          <a:endParaRPr lang="zh-CN" altLang="en-US"/>
        </a:p>
      </xdr:txBody>
    </xdr:sp>
    <xdr:clientData/>
  </xdr:twoCellAnchor>
  <xdr:twoCellAnchor editAs="oneCell">
    <xdr:from>
      <xdr:col>8</xdr:col>
      <xdr:colOff>685800</xdr:colOff>
      <xdr:row>41</xdr:row>
      <xdr:rowOff>0</xdr:rowOff>
    </xdr:from>
    <xdr:to>
      <xdr:col>9</xdr:col>
      <xdr:colOff>92710</xdr:colOff>
      <xdr:row>42</xdr:row>
      <xdr:rowOff>92710</xdr:rowOff>
    </xdr:to>
    <xdr:sp>
      <xdr:nvSpPr>
        <xdr:cNvPr id="998" name=" "/>
        <xdr:cNvSpPr txBox="1"/>
      </xdr:nvSpPr>
      <xdr:spPr>
        <a:xfrm>
          <a:off x="4876800" y="54724300"/>
          <a:ext cx="151765"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685800</xdr:colOff>
      <xdr:row>41</xdr:row>
      <xdr:rowOff>0</xdr:rowOff>
    </xdr:from>
    <xdr:to>
      <xdr:col>9</xdr:col>
      <xdr:colOff>92710</xdr:colOff>
      <xdr:row>42</xdr:row>
      <xdr:rowOff>92710</xdr:rowOff>
    </xdr:to>
    <xdr:sp>
      <xdr:nvSpPr>
        <xdr:cNvPr id="999" name=" "/>
        <xdr:cNvSpPr txBox="1"/>
      </xdr:nvSpPr>
      <xdr:spPr>
        <a:xfrm>
          <a:off x="4876800" y="54724300"/>
          <a:ext cx="151765"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685800</xdr:colOff>
      <xdr:row>41</xdr:row>
      <xdr:rowOff>0</xdr:rowOff>
    </xdr:from>
    <xdr:to>
      <xdr:col>9</xdr:col>
      <xdr:colOff>92710</xdr:colOff>
      <xdr:row>42</xdr:row>
      <xdr:rowOff>92710</xdr:rowOff>
    </xdr:to>
    <xdr:sp>
      <xdr:nvSpPr>
        <xdr:cNvPr id="1000" name=" "/>
        <xdr:cNvSpPr txBox="1"/>
      </xdr:nvSpPr>
      <xdr:spPr>
        <a:xfrm>
          <a:off x="4876800" y="54724300"/>
          <a:ext cx="151765"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685800</xdr:colOff>
      <xdr:row>41</xdr:row>
      <xdr:rowOff>0</xdr:rowOff>
    </xdr:from>
    <xdr:to>
      <xdr:col>9</xdr:col>
      <xdr:colOff>92710</xdr:colOff>
      <xdr:row>42</xdr:row>
      <xdr:rowOff>92710</xdr:rowOff>
    </xdr:to>
    <xdr:sp>
      <xdr:nvSpPr>
        <xdr:cNvPr id="1001" name=" "/>
        <xdr:cNvSpPr txBox="1"/>
      </xdr:nvSpPr>
      <xdr:spPr>
        <a:xfrm>
          <a:off x="4876800" y="54724300"/>
          <a:ext cx="151765"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685800</xdr:colOff>
      <xdr:row>41</xdr:row>
      <xdr:rowOff>0</xdr:rowOff>
    </xdr:from>
    <xdr:to>
      <xdr:col>9</xdr:col>
      <xdr:colOff>92710</xdr:colOff>
      <xdr:row>42</xdr:row>
      <xdr:rowOff>92710</xdr:rowOff>
    </xdr:to>
    <xdr:sp>
      <xdr:nvSpPr>
        <xdr:cNvPr id="1002" name=" "/>
        <xdr:cNvSpPr txBox="1"/>
      </xdr:nvSpPr>
      <xdr:spPr>
        <a:xfrm>
          <a:off x="4876800" y="54724300"/>
          <a:ext cx="151765"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685800</xdr:colOff>
      <xdr:row>41</xdr:row>
      <xdr:rowOff>0</xdr:rowOff>
    </xdr:from>
    <xdr:to>
      <xdr:col>9</xdr:col>
      <xdr:colOff>92710</xdr:colOff>
      <xdr:row>42</xdr:row>
      <xdr:rowOff>92710</xdr:rowOff>
    </xdr:to>
    <xdr:sp>
      <xdr:nvSpPr>
        <xdr:cNvPr id="1003" name=" "/>
        <xdr:cNvSpPr txBox="1"/>
      </xdr:nvSpPr>
      <xdr:spPr>
        <a:xfrm>
          <a:off x="4876800" y="54724300"/>
          <a:ext cx="151765"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685800</xdr:colOff>
      <xdr:row>41</xdr:row>
      <xdr:rowOff>0</xdr:rowOff>
    </xdr:from>
    <xdr:to>
      <xdr:col>9</xdr:col>
      <xdr:colOff>92710</xdr:colOff>
      <xdr:row>42</xdr:row>
      <xdr:rowOff>92710</xdr:rowOff>
    </xdr:to>
    <xdr:sp>
      <xdr:nvSpPr>
        <xdr:cNvPr id="1004" name=" "/>
        <xdr:cNvSpPr txBox="1"/>
      </xdr:nvSpPr>
      <xdr:spPr>
        <a:xfrm>
          <a:off x="4876800" y="54724300"/>
          <a:ext cx="151765"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685800</xdr:colOff>
      <xdr:row>41</xdr:row>
      <xdr:rowOff>0</xdr:rowOff>
    </xdr:from>
    <xdr:to>
      <xdr:col>9</xdr:col>
      <xdr:colOff>92710</xdr:colOff>
      <xdr:row>42</xdr:row>
      <xdr:rowOff>92710</xdr:rowOff>
    </xdr:to>
    <xdr:sp>
      <xdr:nvSpPr>
        <xdr:cNvPr id="1005" name=" "/>
        <xdr:cNvSpPr txBox="1"/>
      </xdr:nvSpPr>
      <xdr:spPr>
        <a:xfrm>
          <a:off x="4876800" y="54724300"/>
          <a:ext cx="151765" cy="2086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29</xdr:row>
      <xdr:rowOff>0</xdr:rowOff>
    </xdr:from>
    <xdr:to>
      <xdr:col>3</xdr:col>
      <xdr:colOff>94615</xdr:colOff>
      <xdr:row>29</xdr:row>
      <xdr:rowOff>151130</xdr:rowOff>
    </xdr:to>
    <xdr:sp>
      <xdr:nvSpPr>
        <xdr:cNvPr id="1006" name=" "/>
        <xdr:cNvSpPr txBox="1"/>
      </xdr:nvSpPr>
      <xdr:spPr>
        <a:xfrm>
          <a:off x="1337945" y="34124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29</xdr:row>
      <xdr:rowOff>0</xdr:rowOff>
    </xdr:from>
    <xdr:to>
      <xdr:col>3</xdr:col>
      <xdr:colOff>94615</xdr:colOff>
      <xdr:row>29</xdr:row>
      <xdr:rowOff>151130</xdr:rowOff>
    </xdr:to>
    <xdr:sp>
      <xdr:nvSpPr>
        <xdr:cNvPr id="1007" name=" "/>
        <xdr:cNvSpPr txBox="1"/>
      </xdr:nvSpPr>
      <xdr:spPr>
        <a:xfrm>
          <a:off x="1337945" y="34124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29</xdr:row>
      <xdr:rowOff>0</xdr:rowOff>
    </xdr:from>
    <xdr:to>
      <xdr:col>3</xdr:col>
      <xdr:colOff>94615</xdr:colOff>
      <xdr:row>29</xdr:row>
      <xdr:rowOff>151130</xdr:rowOff>
    </xdr:to>
    <xdr:sp>
      <xdr:nvSpPr>
        <xdr:cNvPr id="1008" name=" "/>
        <xdr:cNvSpPr txBox="1"/>
      </xdr:nvSpPr>
      <xdr:spPr>
        <a:xfrm>
          <a:off x="1337945" y="34124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009"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010"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011"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012"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013"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014"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015"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016"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017"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018"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019"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020"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021"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022"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29</xdr:row>
      <xdr:rowOff>0</xdr:rowOff>
    </xdr:from>
    <xdr:to>
      <xdr:col>3</xdr:col>
      <xdr:colOff>94615</xdr:colOff>
      <xdr:row>29</xdr:row>
      <xdr:rowOff>153035</xdr:rowOff>
    </xdr:to>
    <xdr:sp>
      <xdr:nvSpPr>
        <xdr:cNvPr id="1023" name=" "/>
        <xdr:cNvSpPr txBox="1"/>
      </xdr:nvSpPr>
      <xdr:spPr>
        <a:xfrm>
          <a:off x="1337945" y="341249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29</xdr:row>
      <xdr:rowOff>0</xdr:rowOff>
    </xdr:from>
    <xdr:to>
      <xdr:col>3</xdr:col>
      <xdr:colOff>94615</xdr:colOff>
      <xdr:row>29</xdr:row>
      <xdr:rowOff>153035</xdr:rowOff>
    </xdr:to>
    <xdr:sp>
      <xdr:nvSpPr>
        <xdr:cNvPr id="1024" name=" "/>
        <xdr:cNvSpPr txBox="1"/>
      </xdr:nvSpPr>
      <xdr:spPr>
        <a:xfrm>
          <a:off x="1337945" y="341249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29</xdr:row>
      <xdr:rowOff>0</xdr:rowOff>
    </xdr:from>
    <xdr:to>
      <xdr:col>3</xdr:col>
      <xdr:colOff>94615</xdr:colOff>
      <xdr:row>29</xdr:row>
      <xdr:rowOff>153035</xdr:rowOff>
    </xdr:to>
    <xdr:sp>
      <xdr:nvSpPr>
        <xdr:cNvPr id="1025" name=" "/>
        <xdr:cNvSpPr txBox="1"/>
      </xdr:nvSpPr>
      <xdr:spPr>
        <a:xfrm>
          <a:off x="1337945" y="341249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2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2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2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2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3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3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3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3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3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3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3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3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3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3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4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4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4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4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4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4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4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4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4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4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5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5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5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5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5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5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5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5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5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5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6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6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6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6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6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6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6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6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6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6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7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7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7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7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7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7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7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7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7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7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8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8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8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8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8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8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8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8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8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8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9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9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9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9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9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9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9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09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9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09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0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0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0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0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0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0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0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0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0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0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1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1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1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1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1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1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1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1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1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1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2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2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2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2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2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2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2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2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2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2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3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3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3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3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3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3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3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3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3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3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4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4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4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4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4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4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4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4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4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4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5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5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5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5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5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5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5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5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5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5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6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6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6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6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6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6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6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6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6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6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7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7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7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7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7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7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7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7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7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7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8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8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8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8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8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8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8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8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8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8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9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9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9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9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9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9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9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19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9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19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0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0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0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0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0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0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0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0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0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0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1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1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1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1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1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1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1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1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1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1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2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2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2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2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2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2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2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2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2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2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3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3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3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3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3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3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3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3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3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3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4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4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4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4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4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4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4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4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4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4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5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5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5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5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5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5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5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5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5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5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6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6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6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6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6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6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6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6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6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6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7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7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7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7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7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7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7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7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7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7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8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8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8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8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8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8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8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8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8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8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9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9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9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9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9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9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9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9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29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29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0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0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0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0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0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0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0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0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0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0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1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1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1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1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1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1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1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1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1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1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2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2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2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2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2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2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2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2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2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2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3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3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3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3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3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3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3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3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3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3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4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4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4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4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4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4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4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4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4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4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5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5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5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5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5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5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5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5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5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5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6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6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6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6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6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6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6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6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6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6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7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7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7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7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7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7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29</xdr:row>
      <xdr:rowOff>0</xdr:rowOff>
    </xdr:from>
    <xdr:to>
      <xdr:col>3</xdr:col>
      <xdr:colOff>94615</xdr:colOff>
      <xdr:row>29</xdr:row>
      <xdr:rowOff>151130</xdr:rowOff>
    </xdr:to>
    <xdr:sp>
      <xdr:nvSpPr>
        <xdr:cNvPr id="1376" name=" "/>
        <xdr:cNvSpPr txBox="1"/>
      </xdr:nvSpPr>
      <xdr:spPr>
        <a:xfrm>
          <a:off x="1337945" y="34124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29</xdr:row>
      <xdr:rowOff>0</xdr:rowOff>
    </xdr:from>
    <xdr:to>
      <xdr:col>3</xdr:col>
      <xdr:colOff>94615</xdr:colOff>
      <xdr:row>29</xdr:row>
      <xdr:rowOff>151130</xdr:rowOff>
    </xdr:to>
    <xdr:sp>
      <xdr:nvSpPr>
        <xdr:cNvPr id="1377" name=" "/>
        <xdr:cNvSpPr txBox="1"/>
      </xdr:nvSpPr>
      <xdr:spPr>
        <a:xfrm>
          <a:off x="1337945" y="34124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29</xdr:row>
      <xdr:rowOff>0</xdr:rowOff>
    </xdr:from>
    <xdr:to>
      <xdr:col>3</xdr:col>
      <xdr:colOff>94615</xdr:colOff>
      <xdr:row>29</xdr:row>
      <xdr:rowOff>151130</xdr:rowOff>
    </xdr:to>
    <xdr:sp>
      <xdr:nvSpPr>
        <xdr:cNvPr id="1378" name=" "/>
        <xdr:cNvSpPr txBox="1"/>
      </xdr:nvSpPr>
      <xdr:spPr>
        <a:xfrm>
          <a:off x="1337945" y="341249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379"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380"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381"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382"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383"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384"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385"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386"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387"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388"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389"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390"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391"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392"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9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9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9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9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9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39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39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0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0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0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0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0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0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0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0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0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0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1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1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1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1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1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1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1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1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1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1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2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2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2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2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2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2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2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2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2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2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3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3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3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3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3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3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3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3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3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3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4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4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4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4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4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4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4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4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4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4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5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5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5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5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5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5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5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5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5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5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6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6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6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6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6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6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6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6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6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6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7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7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7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7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7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7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7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7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7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7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8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8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8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8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8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8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8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8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8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8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9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9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9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9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9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9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9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49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9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49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0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0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0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0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0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0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0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0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0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0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1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1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1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1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1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1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1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1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1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1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2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2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2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2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2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2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2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2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2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2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3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3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3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3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3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3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3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3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3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3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4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4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4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4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4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4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4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4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4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4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5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5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5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5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5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5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5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5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5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5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6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6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6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6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6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6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6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6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6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6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7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7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7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7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7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7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7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7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7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7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8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8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8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8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8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8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8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8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8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8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9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9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9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9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9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9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9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59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9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59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0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0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0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0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0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0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0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0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0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0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1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1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1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1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1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1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1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1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1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1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2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2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2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2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2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2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2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2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2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2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3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3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3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3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3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3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3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3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3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3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4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4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4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4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4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4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4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4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4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4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5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5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5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5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5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5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5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5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5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5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6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6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6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6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6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6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6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6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6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6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7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7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7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673"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674"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675"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676"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677"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678"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679"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680"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681"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682"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683"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684"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685"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686"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8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8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8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9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9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9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9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9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9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9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69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9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69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0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0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0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0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0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0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0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0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0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0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1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1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1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1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1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1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1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1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1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1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2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2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2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2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2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2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2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2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2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2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3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3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3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3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3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3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3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3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3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3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4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4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4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4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4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4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4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4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4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4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5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5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5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5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5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5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5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757"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758"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759"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760"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761"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762"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763"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764"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765"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766"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767"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768"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156210</xdr:rowOff>
    </xdr:to>
    <xdr:sp>
      <xdr:nvSpPr>
        <xdr:cNvPr id="1769" name=" "/>
        <xdr:cNvSpPr txBox="1"/>
      </xdr:nvSpPr>
      <xdr:spPr>
        <a:xfrm>
          <a:off x="1781175" y="341249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151130</xdr:rowOff>
    </xdr:to>
    <xdr:sp>
      <xdr:nvSpPr>
        <xdr:cNvPr id="1770" name=" "/>
        <xdr:cNvSpPr txBox="1"/>
      </xdr:nvSpPr>
      <xdr:spPr>
        <a:xfrm>
          <a:off x="1781175" y="341249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7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7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7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7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7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7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7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7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7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8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8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8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8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8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8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8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8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8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8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9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9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9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9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9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9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9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9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79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79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0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0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0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0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0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0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0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0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0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0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1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1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1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1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1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1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1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1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1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1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2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2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2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2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2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2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2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2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2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2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3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3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3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3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3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3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3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3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3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3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4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4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4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4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4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4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4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4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4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4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5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5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5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5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5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5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5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5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5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5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6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6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6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6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6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6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6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6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6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6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7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7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7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7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7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7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7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7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7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7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8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8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8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8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8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8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8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8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8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8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9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9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9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9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9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9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9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9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89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89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0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0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0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0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0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0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0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0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0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0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1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1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1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1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1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1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1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1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1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1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2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2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2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2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2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2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2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2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2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2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3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3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3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3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34"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3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3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3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3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3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4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41"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4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4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4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4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46"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4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48"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4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5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5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5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53"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5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55"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5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5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5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5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60"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6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62"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6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6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6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6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67"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6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69"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7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71"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72"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73"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74"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75"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76"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77"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78"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155575</xdr:rowOff>
    </xdr:to>
    <xdr:sp>
      <xdr:nvSpPr>
        <xdr:cNvPr id="1979" name=" "/>
        <xdr:cNvSpPr txBox="1"/>
      </xdr:nvSpPr>
      <xdr:spPr>
        <a:xfrm>
          <a:off x="1781175" y="341249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29</xdr:row>
      <xdr:rowOff>0</xdr:rowOff>
    </xdr:from>
    <xdr:to>
      <xdr:col>5</xdr:col>
      <xdr:colOff>303154</xdr:colOff>
      <xdr:row>29</xdr:row>
      <xdr:rowOff>150495</xdr:rowOff>
    </xdr:to>
    <xdr:sp>
      <xdr:nvSpPr>
        <xdr:cNvPr id="1980" name=" "/>
        <xdr:cNvSpPr txBox="1"/>
      </xdr:nvSpPr>
      <xdr:spPr>
        <a:xfrm>
          <a:off x="1781175" y="341249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112</xdr:row>
      <xdr:rowOff>0</xdr:rowOff>
    </xdr:from>
    <xdr:to>
      <xdr:col>3</xdr:col>
      <xdr:colOff>94615</xdr:colOff>
      <xdr:row>112</xdr:row>
      <xdr:rowOff>151130</xdr:rowOff>
    </xdr:to>
    <xdr:sp>
      <xdr:nvSpPr>
        <xdr:cNvPr id="1981" name=" "/>
        <xdr:cNvSpPr txBox="1"/>
      </xdr:nvSpPr>
      <xdr:spPr>
        <a:xfrm>
          <a:off x="1337945" y="1594485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112</xdr:row>
      <xdr:rowOff>0</xdr:rowOff>
    </xdr:from>
    <xdr:to>
      <xdr:col>3</xdr:col>
      <xdr:colOff>94615</xdr:colOff>
      <xdr:row>112</xdr:row>
      <xdr:rowOff>151130</xdr:rowOff>
    </xdr:to>
    <xdr:sp>
      <xdr:nvSpPr>
        <xdr:cNvPr id="1982" name=" "/>
        <xdr:cNvSpPr txBox="1"/>
      </xdr:nvSpPr>
      <xdr:spPr>
        <a:xfrm>
          <a:off x="1337945" y="1594485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112</xdr:row>
      <xdr:rowOff>0</xdr:rowOff>
    </xdr:from>
    <xdr:to>
      <xdr:col>3</xdr:col>
      <xdr:colOff>94615</xdr:colOff>
      <xdr:row>112</xdr:row>
      <xdr:rowOff>151130</xdr:rowOff>
    </xdr:to>
    <xdr:sp>
      <xdr:nvSpPr>
        <xdr:cNvPr id="1983" name=" "/>
        <xdr:cNvSpPr txBox="1"/>
      </xdr:nvSpPr>
      <xdr:spPr>
        <a:xfrm>
          <a:off x="1337945" y="1594485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1984"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1985"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1986"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1987"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1988"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1989"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1990"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1991"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1992"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1993"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1994"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1995"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1996"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1997"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112</xdr:row>
      <xdr:rowOff>0</xdr:rowOff>
    </xdr:from>
    <xdr:to>
      <xdr:col>3</xdr:col>
      <xdr:colOff>94615</xdr:colOff>
      <xdr:row>112</xdr:row>
      <xdr:rowOff>153035</xdr:rowOff>
    </xdr:to>
    <xdr:sp>
      <xdr:nvSpPr>
        <xdr:cNvPr id="1998" name=" "/>
        <xdr:cNvSpPr txBox="1"/>
      </xdr:nvSpPr>
      <xdr:spPr>
        <a:xfrm>
          <a:off x="1337945" y="1594485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112</xdr:row>
      <xdr:rowOff>0</xdr:rowOff>
    </xdr:from>
    <xdr:to>
      <xdr:col>3</xdr:col>
      <xdr:colOff>94615</xdr:colOff>
      <xdr:row>112</xdr:row>
      <xdr:rowOff>153035</xdr:rowOff>
    </xdr:to>
    <xdr:sp>
      <xdr:nvSpPr>
        <xdr:cNvPr id="1999" name=" "/>
        <xdr:cNvSpPr txBox="1"/>
      </xdr:nvSpPr>
      <xdr:spPr>
        <a:xfrm>
          <a:off x="1337945" y="1594485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112</xdr:row>
      <xdr:rowOff>0</xdr:rowOff>
    </xdr:from>
    <xdr:to>
      <xdr:col>3</xdr:col>
      <xdr:colOff>94615</xdr:colOff>
      <xdr:row>112</xdr:row>
      <xdr:rowOff>153035</xdr:rowOff>
    </xdr:to>
    <xdr:sp>
      <xdr:nvSpPr>
        <xdr:cNvPr id="2000" name=" "/>
        <xdr:cNvSpPr txBox="1"/>
      </xdr:nvSpPr>
      <xdr:spPr>
        <a:xfrm>
          <a:off x="1337945" y="159448500"/>
          <a:ext cx="94615" cy="15303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0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0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0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0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0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0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0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0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0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1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1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1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1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1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1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1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1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1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1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2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2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2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2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2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2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2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2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2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2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3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3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3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3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3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3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3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3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3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3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4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4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4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4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4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4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4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4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4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4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5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5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5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5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5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5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5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5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5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5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6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6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6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6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6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6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6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6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6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6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7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7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7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7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7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7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7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7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7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7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8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8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8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8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8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8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8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8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8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8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9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9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9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9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9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9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9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9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09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09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0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0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0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0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0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0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0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0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0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0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1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1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1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1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1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1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1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1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1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1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2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2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2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2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2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2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2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2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2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2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3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3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3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3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3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3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3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3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3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3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4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4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4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4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4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4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4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4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4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4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5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5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5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5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5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5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5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5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5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5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6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6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6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6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6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6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6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6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6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6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7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7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7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7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7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7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7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7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7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7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8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8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8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8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8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8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8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8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8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8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9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9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9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9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9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9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9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9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19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19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0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0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0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0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0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0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0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0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0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0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1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1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1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1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1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1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1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1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1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1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2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2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2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2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2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2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2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2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2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2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3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3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3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3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3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3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3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3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3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3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4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4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4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4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4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4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4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4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4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4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5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5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5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5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5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5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5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5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5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5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6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6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6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6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6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6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6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6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6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6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7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7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7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7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7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7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7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7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7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7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8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8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8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8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8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8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8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8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8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8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9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9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9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9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9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9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9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9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29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29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0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0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0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0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0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0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0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0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0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0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1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1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1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1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1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1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1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1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1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1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2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2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2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2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2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2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2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2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2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2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3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3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3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3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3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3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3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3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3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3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4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4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4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4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4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4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4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4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4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4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5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112</xdr:row>
      <xdr:rowOff>0</xdr:rowOff>
    </xdr:from>
    <xdr:to>
      <xdr:col>3</xdr:col>
      <xdr:colOff>94615</xdr:colOff>
      <xdr:row>112</xdr:row>
      <xdr:rowOff>151130</xdr:rowOff>
    </xdr:to>
    <xdr:sp>
      <xdr:nvSpPr>
        <xdr:cNvPr id="2351" name=" "/>
        <xdr:cNvSpPr txBox="1"/>
      </xdr:nvSpPr>
      <xdr:spPr>
        <a:xfrm>
          <a:off x="1337945" y="1594485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112</xdr:row>
      <xdr:rowOff>0</xdr:rowOff>
    </xdr:from>
    <xdr:to>
      <xdr:col>3</xdr:col>
      <xdr:colOff>94615</xdr:colOff>
      <xdr:row>112</xdr:row>
      <xdr:rowOff>151130</xdr:rowOff>
    </xdr:to>
    <xdr:sp>
      <xdr:nvSpPr>
        <xdr:cNvPr id="2352" name=" "/>
        <xdr:cNvSpPr txBox="1"/>
      </xdr:nvSpPr>
      <xdr:spPr>
        <a:xfrm>
          <a:off x="1337945" y="1594485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112</xdr:row>
      <xdr:rowOff>0</xdr:rowOff>
    </xdr:from>
    <xdr:to>
      <xdr:col>3</xdr:col>
      <xdr:colOff>94615</xdr:colOff>
      <xdr:row>112</xdr:row>
      <xdr:rowOff>151130</xdr:rowOff>
    </xdr:to>
    <xdr:sp>
      <xdr:nvSpPr>
        <xdr:cNvPr id="2353" name=" "/>
        <xdr:cNvSpPr txBox="1"/>
      </xdr:nvSpPr>
      <xdr:spPr>
        <a:xfrm>
          <a:off x="1337945" y="159448500"/>
          <a:ext cx="94615"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354"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355"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356"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357"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358"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359"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360"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361"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362"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363"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364"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365"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366"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367"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6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6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7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7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7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7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7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7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7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7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7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7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8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8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8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8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8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8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8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8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8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8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9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9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9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9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9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9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9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39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9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39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0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0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0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0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0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0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0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0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0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0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1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1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1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1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1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1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1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1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1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1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2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2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2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2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2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2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2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2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2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2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3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3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3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3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3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3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3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3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3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3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4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4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4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4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4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4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4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4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4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4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5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5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5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5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5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5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5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5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5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5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6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6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6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6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6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6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6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6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6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6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7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7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7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7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7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7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7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7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7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7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8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8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8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8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8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8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8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8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8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8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9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9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9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9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9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9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9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49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9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49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0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0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0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0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0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0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0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0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0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0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1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1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1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1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1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1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1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1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1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1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2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2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2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2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2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2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2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2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2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2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3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3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3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3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3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3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3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3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3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3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4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4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4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4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4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4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4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4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4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4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5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5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5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5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5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5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5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5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5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5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6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6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6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6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6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6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6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6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6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6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7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7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7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7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7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7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7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7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7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7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8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8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8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8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8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8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8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8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8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8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9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9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9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9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9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9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9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9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59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59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0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0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0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0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0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0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0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0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0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0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1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1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1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1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1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1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1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1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1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1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2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2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2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2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2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2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2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2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2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2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3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3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3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3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3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3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3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3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3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3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4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4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4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4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4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4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4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4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648"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649"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650"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651"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652"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653"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654"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655"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656"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657"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658"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659"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660"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661"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6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6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6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6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6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6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6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6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7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7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7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7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7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7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7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7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7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7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8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8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8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8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8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8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8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8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8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8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9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9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9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9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9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9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9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9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69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69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0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0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0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0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0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0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0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0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0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0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1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1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1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1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1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1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1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1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1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1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2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2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2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2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2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2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2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2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2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2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3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3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732"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733"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734"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735"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736"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737"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738"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739"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740"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741"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742"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743"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156210</xdr:rowOff>
    </xdr:to>
    <xdr:sp>
      <xdr:nvSpPr>
        <xdr:cNvPr id="2744" name=" "/>
        <xdr:cNvSpPr txBox="1"/>
      </xdr:nvSpPr>
      <xdr:spPr>
        <a:xfrm>
          <a:off x="1781175" y="159448500"/>
          <a:ext cx="943610" cy="15621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151130</xdr:rowOff>
    </xdr:to>
    <xdr:sp>
      <xdr:nvSpPr>
        <xdr:cNvPr id="2745" name=" "/>
        <xdr:cNvSpPr txBox="1"/>
      </xdr:nvSpPr>
      <xdr:spPr>
        <a:xfrm>
          <a:off x="1781175" y="159448500"/>
          <a:ext cx="943610" cy="151130"/>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4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4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4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4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5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5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5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5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5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5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5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5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5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5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6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6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6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6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6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6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6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6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6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6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7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7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7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7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7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7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7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7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7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7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8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8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8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8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8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8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8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8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8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8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9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9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9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9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9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9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9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9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79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79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0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0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0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0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0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0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0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0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0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0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1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1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1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1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1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1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1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1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1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1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2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2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2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2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2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2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2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2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2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2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3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3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3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3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3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3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3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3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3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3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4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4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4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4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4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4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4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4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4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4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5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5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5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5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5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5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5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5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5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5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6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6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6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6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6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6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6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6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6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6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7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7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7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7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7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7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7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7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7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7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8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8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8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8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8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8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8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8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8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8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9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9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9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9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9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9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9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9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89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89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0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0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0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0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0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0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0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0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0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09"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1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1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1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1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1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1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16"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1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1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1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2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21"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2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23"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2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2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2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2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28"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2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30"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3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3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3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3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35"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3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37"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3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3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4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4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42"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4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44"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4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46"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47"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48"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49"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50"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51"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52"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53"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155575</xdr:rowOff>
    </xdr:to>
    <xdr:sp>
      <xdr:nvSpPr>
        <xdr:cNvPr id="2954" name=" "/>
        <xdr:cNvSpPr txBox="1"/>
      </xdr:nvSpPr>
      <xdr:spPr>
        <a:xfrm>
          <a:off x="1781175" y="159448500"/>
          <a:ext cx="943610" cy="15557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443489</xdr:colOff>
      <xdr:row>112</xdr:row>
      <xdr:rowOff>0</xdr:rowOff>
    </xdr:from>
    <xdr:to>
      <xdr:col>5</xdr:col>
      <xdr:colOff>303154</xdr:colOff>
      <xdr:row>112</xdr:row>
      <xdr:rowOff>150495</xdr:rowOff>
    </xdr:to>
    <xdr:sp>
      <xdr:nvSpPr>
        <xdr:cNvPr id="2955" name=" "/>
        <xdr:cNvSpPr txBox="1"/>
      </xdr:nvSpPr>
      <xdr:spPr>
        <a:xfrm>
          <a:off x="1781175" y="159448500"/>
          <a:ext cx="943610" cy="150495"/>
        </a:xfrm>
        <a:prstGeom prst="rect">
          <a:avLst/>
        </a:prstGeom>
        <a:noFill/>
        <a:ln w="0"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23"/>
  <sheetViews>
    <sheetView tabSelected="1" view="pageBreakPreview" zoomScaleNormal="100" topLeftCell="D1" workbookViewId="0">
      <selection activeCell="A1" sqref="A1:AC1"/>
    </sheetView>
  </sheetViews>
  <sheetFormatPr defaultColWidth="9.775" defaultRowHeight="11.25"/>
  <cols>
    <col min="1" max="1" width="4.89166666666667" style="82" customWidth="1"/>
    <col min="2" max="2" width="7.44166666666667" style="73" customWidth="1"/>
    <col min="3" max="3" width="5.225" style="83" customWidth="1"/>
    <col min="4" max="4" width="7.225" style="82" customWidth="1"/>
    <col min="5" max="5" width="7" style="84" customWidth="1"/>
    <col min="6" max="6" width="6.33333333333333" style="84" customWidth="1"/>
    <col min="7" max="7" width="7.10833333333333" style="82" customWidth="1"/>
    <col min="8" max="8" width="9.775" style="85" customWidth="1"/>
    <col min="9" max="9" width="9.775" style="84" customWidth="1"/>
    <col min="10" max="10" width="6.33333333333333" style="82" customWidth="1"/>
    <col min="11" max="11" width="9.125" style="82" customWidth="1"/>
    <col min="12" max="12" width="6.775" style="82" customWidth="1"/>
    <col min="13" max="14" width="7.33333333333333" style="82" customWidth="1"/>
    <col min="15" max="15" width="6.10833333333333" style="82" customWidth="1"/>
    <col min="16" max="16" width="5.44166666666667" style="82" customWidth="1"/>
    <col min="17" max="17" width="5.10833333333333" style="82" customWidth="1"/>
    <col min="18" max="18" width="4.89166666666667" style="82" customWidth="1"/>
    <col min="19" max="19" width="5" style="82" customWidth="1"/>
    <col min="20" max="20" width="5.775" style="82" customWidth="1"/>
    <col min="21" max="21" width="5.10833333333333" style="82" customWidth="1"/>
    <col min="22" max="22" width="6.10833333333333" style="84" customWidth="1"/>
    <col min="23" max="29" width="9.775" style="84" customWidth="1"/>
    <col min="30" max="16384" width="9.775" style="86" customWidth="1"/>
  </cols>
  <sheetData>
    <row r="1" s="73" customFormat="1" ht="63" customHeight="1" spans="1:29">
      <c r="A1" s="87" t="s">
        <v>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101"/>
    </row>
    <row r="2" s="74" customFormat="1" ht="37" customHeight="1" spans="1:29">
      <c r="A2" s="88" t="s">
        <v>1</v>
      </c>
      <c r="B2" s="88" t="s">
        <v>2</v>
      </c>
      <c r="C2" s="89" t="s">
        <v>3</v>
      </c>
      <c r="D2" s="88" t="s">
        <v>4</v>
      </c>
      <c r="E2" s="88" t="s">
        <v>5</v>
      </c>
      <c r="F2" s="88" t="s">
        <v>6</v>
      </c>
      <c r="G2" s="88" t="s">
        <v>7</v>
      </c>
      <c r="H2" s="88" t="s">
        <v>8</v>
      </c>
      <c r="I2" s="88" t="s">
        <v>9</v>
      </c>
      <c r="J2" s="88" t="s">
        <v>10</v>
      </c>
      <c r="K2" s="88" t="s">
        <v>11</v>
      </c>
      <c r="L2" s="88"/>
      <c r="M2" s="88" t="s">
        <v>12</v>
      </c>
      <c r="N2" s="89" t="s">
        <v>13</v>
      </c>
      <c r="O2" s="89"/>
      <c r="P2" s="89"/>
      <c r="Q2" s="89"/>
      <c r="R2" s="89"/>
      <c r="S2" s="89"/>
      <c r="T2" s="89"/>
      <c r="U2" s="89"/>
      <c r="V2" s="88" t="s">
        <v>14</v>
      </c>
      <c r="W2" s="88"/>
      <c r="X2" s="88"/>
      <c r="Y2" s="88"/>
      <c r="Z2" s="88"/>
      <c r="AA2" s="88" t="s">
        <v>15</v>
      </c>
      <c r="AB2" s="88" t="s">
        <v>16</v>
      </c>
      <c r="AC2" s="92" t="s">
        <v>17</v>
      </c>
    </row>
    <row r="3" s="74" customFormat="1" ht="35" customHeight="1" spans="1:29">
      <c r="A3" s="88"/>
      <c r="B3" s="88"/>
      <c r="C3" s="89"/>
      <c r="D3" s="88"/>
      <c r="E3" s="88"/>
      <c r="F3" s="88"/>
      <c r="G3" s="88"/>
      <c r="H3" s="88"/>
      <c r="I3" s="88"/>
      <c r="J3" s="88"/>
      <c r="K3" s="88" t="s">
        <v>18</v>
      </c>
      <c r="L3" s="88" t="s">
        <v>19</v>
      </c>
      <c r="M3" s="88"/>
      <c r="N3" s="88" t="s">
        <v>20</v>
      </c>
      <c r="O3" s="89" t="s">
        <v>21</v>
      </c>
      <c r="P3" s="88" t="s">
        <v>22</v>
      </c>
      <c r="Q3" s="88" t="s">
        <v>23</v>
      </c>
      <c r="R3" s="88" t="s">
        <v>24</v>
      </c>
      <c r="S3" s="88" t="s">
        <v>25</v>
      </c>
      <c r="T3" s="88" t="s">
        <v>26</v>
      </c>
      <c r="U3" s="88" t="s">
        <v>27</v>
      </c>
      <c r="V3" s="88" t="s">
        <v>28</v>
      </c>
      <c r="W3" s="88" t="s">
        <v>29</v>
      </c>
      <c r="X3" s="88" t="s">
        <v>30</v>
      </c>
      <c r="Y3" s="88" t="s">
        <v>31</v>
      </c>
      <c r="Z3" s="88" t="s">
        <v>32</v>
      </c>
      <c r="AA3" s="88"/>
      <c r="AB3" s="88"/>
      <c r="AC3" s="92"/>
    </row>
    <row r="4" s="74" customFormat="1" ht="58" customHeight="1" spans="1:29">
      <c r="A4" s="88"/>
      <c r="B4" s="88"/>
      <c r="C4" s="89"/>
      <c r="D4" s="88"/>
      <c r="E4" s="88"/>
      <c r="F4" s="88"/>
      <c r="G4" s="88"/>
      <c r="H4" s="88"/>
      <c r="I4" s="88"/>
      <c r="J4" s="88"/>
      <c r="K4" s="88"/>
      <c r="L4" s="88"/>
      <c r="M4" s="88"/>
      <c r="N4" s="88"/>
      <c r="O4" s="89"/>
      <c r="P4" s="88"/>
      <c r="Q4" s="88"/>
      <c r="R4" s="88"/>
      <c r="S4" s="88"/>
      <c r="T4" s="88"/>
      <c r="U4" s="88"/>
      <c r="V4" s="88"/>
      <c r="W4" s="88"/>
      <c r="X4" s="88"/>
      <c r="Y4" s="88"/>
      <c r="Z4" s="88"/>
      <c r="AA4" s="88"/>
      <c r="AB4" s="88"/>
      <c r="AC4" s="92"/>
    </row>
    <row r="5" s="74" customFormat="1" ht="33" customHeight="1" spans="1:16380">
      <c r="A5" s="88" t="s">
        <v>33</v>
      </c>
      <c r="B5" s="88"/>
      <c r="C5" s="88"/>
      <c r="D5" s="88"/>
      <c r="E5" s="88"/>
      <c r="F5" s="88"/>
      <c r="G5" s="88"/>
      <c r="H5" s="88"/>
      <c r="I5" s="88"/>
      <c r="J5" s="88"/>
      <c r="K5" s="88">
        <f>K6+K85+K89+K117+K120</f>
        <v>235284</v>
      </c>
      <c r="L5" s="88">
        <f t="shared" ref="L5:U5" si="0">L6+L85+L89+L117+L120</f>
        <v>733039</v>
      </c>
      <c r="M5" s="88">
        <f t="shared" si="0"/>
        <v>70065.6168</v>
      </c>
      <c r="N5" s="88">
        <f t="shared" si="0"/>
        <v>54470.0168</v>
      </c>
      <c r="O5" s="88">
        <f t="shared" si="0"/>
        <v>15525.6</v>
      </c>
      <c r="P5" s="88">
        <f t="shared" si="0"/>
        <v>0</v>
      </c>
      <c r="Q5" s="88">
        <f t="shared" si="0"/>
        <v>0</v>
      </c>
      <c r="R5" s="88">
        <f t="shared" si="0"/>
        <v>0</v>
      </c>
      <c r="S5" s="88">
        <f t="shared" si="0"/>
        <v>0</v>
      </c>
      <c r="T5" s="88">
        <f t="shared" si="0"/>
        <v>70</v>
      </c>
      <c r="U5" s="88">
        <f t="shared" si="0"/>
        <v>0</v>
      </c>
      <c r="V5" s="88"/>
      <c r="W5" s="88"/>
      <c r="X5" s="88"/>
      <c r="Y5" s="88"/>
      <c r="Z5" s="88"/>
      <c r="AA5" s="88"/>
      <c r="AB5" s="88"/>
      <c r="AC5" s="92"/>
      <c r="XEZ5" s="74">
        <f>SUM(A5:XEY5)</f>
        <v>1108454.2336</v>
      </c>
    </row>
    <row r="6" s="75" customFormat="1" ht="47" customHeight="1" spans="1:29">
      <c r="A6" s="90" t="s">
        <v>34</v>
      </c>
      <c r="B6" s="90" t="s">
        <v>35</v>
      </c>
      <c r="C6" s="90"/>
      <c r="D6" s="90"/>
      <c r="E6" s="90"/>
      <c r="F6" s="90"/>
      <c r="G6" s="90"/>
      <c r="H6" s="90"/>
      <c r="I6" s="90"/>
      <c r="J6" s="88"/>
      <c r="K6" s="88">
        <f>K7+K20+K55+K69+K82</f>
        <v>113827</v>
      </c>
      <c r="L6" s="88">
        <f t="shared" ref="L6:U6" si="1">L7+L20+L55+L69+L82</f>
        <v>387713</v>
      </c>
      <c r="M6" s="88">
        <f t="shared" si="1"/>
        <v>52158.3368</v>
      </c>
      <c r="N6" s="88">
        <f t="shared" si="1"/>
        <v>46678.3368</v>
      </c>
      <c r="O6" s="88">
        <f t="shared" si="1"/>
        <v>5410</v>
      </c>
      <c r="P6" s="88">
        <f t="shared" si="1"/>
        <v>0</v>
      </c>
      <c r="Q6" s="88">
        <f t="shared" si="1"/>
        <v>0</v>
      </c>
      <c r="R6" s="88">
        <f t="shared" si="1"/>
        <v>0</v>
      </c>
      <c r="S6" s="88">
        <f t="shared" si="1"/>
        <v>0</v>
      </c>
      <c r="T6" s="88">
        <f t="shared" si="1"/>
        <v>70</v>
      </c>
      <c r="U6" s="88">
        <f t="shared" si="1"/>
        <v>0</v>
      </c>
      <c r="V6" s="88"/>
      <c r="W6" s="88"/>
      <c r="X6" s="88"/>
      <c r="Y6" s="88"/>
      <c r="Z6" s="88"/>
      <c r="AA6" s="88"/>
      <c r="AB6" s="88"/>
      <c r="AC6" s="92"/>
    </row>
    <row r="7" s="75" customFormat="1" ht="30" customHeight="1" spans="1:29">
      <c r="A7" s="91" t="s">
        <v>36</v>
      </c>
      <c r="B7" s="90" t="s">
        <v>37</v>
      </c>
      <c r="C7" s="90"/>
      <c r="D7" s="90"/>
      <c r="E7" s="90"/>
      <c r="F7" s="90"/>
      <c r="G7" s="90"/>
      <c r="H7" s="90"/>
      <c r="I7" s="90"/>
      <c r="J7" s="88"/>
      <c r="K7" s="92">
        <f>K8+K10+K12+K14+K18</f>
        <v>50179</v>
      </c>
      <c r="L7" s="92">
        <f t="shared" ref="L7:U7" si="2">L8+L10+L12+L14+L18</f>
        <v>152811</v>
      </c>
      <c r="M7" s="92">
        <f t="shared" si="2"/>
        <v>14452.8768</v>
      </c>
      <c r="N7" s="92">
        <f t="shared" si="2"/>
        <v>14452.8768</v>
      </c>
      <c r="O7" s="92">
        <f t="shared" si="2"/>
        <v>0</v>
      </c>
      <c r="P7" s="92">
        <f t="shared" si="2"/>
        <v>0</v>
      </c>
      <c r="Q7" s="92">
        <f t="shared" si="2"/>
        <v>0</v>
      </c>
      <c r="R7" s="92">
        <f t="shared" si="2"/>
        <v>0</v>
      </c>
      <c r="S7" s="92">
        <f t="shared" si="2"/>
        <v>0</v>
      </c>
      <c r="T7" s="92">
        <f t="shared" si="2"/>
        <v>0</v>
      </c>
      <c r="U7" s="92">
        <f t="shared" si="2"/>
        <v>0</v>
      </c>
      <c r="V7" s="88"/>
      <c r="W7" s="88"/>
      <c r="X7" s="88"/>
      <c r="Y7" s="88"/>
      <c r="Z7" s="88"/>
      <c r="AA7" s="88"/>
      <c r="AB7" s="88"/>
      <c r="AC7" s="92"/>
    </row>
    <row r="8" s="75" customFormat="1" ht="30" customHeight="1" spans="1:29">
      <c r="A8" s="91" t="s">
        <v>38</v>
      </c>
      <c r="B8" s="90" t="s">
        <v>39</v>
      </c>
      <c r="C8" s="90"/>
      <c r="D8" s="90"/>
      <c r="E8" s="90"/>
      <c r="F8" s="90"/>
      <c r="G8" s="90"/>
      <c r="H8" s="90"/>
      <c r="I8" s="90"/>
      <c r="J8" s="95"/>
      <c r="K8" s="92">
        <f>K9</f>
        <v>8500</v>
      </c>
      <c r="L8" s="92">
        <f t="shared" ref="L8:U8" si="3">L9</f>
        <v>40667</v>
      </c>
      <c r="M8" s="92">
        <f t="shared" si="3"/>
        <v>949.5356</v>
      </c>
      <c r="N8" s="92">
        <f t="shared" si="3"/>
        <v>949.5356</v>
      </c>
      <c r="O8" s="92">
        <f t="shared" si="3"/>
        <v>0</v>
      </c>
      <c r="P8" s="92">
        <f t="shared" si="3"/>
        <v>0</v>
      </c>
      <c r="Q8" s="92">
        <f t="shared" si="3"/>
        <v>0</v>
      </c>
      <c r="R8" s="92">
        <f t="shared" si="3"/>
        <v>0</v>
      </c>
      <c r="S8" s="92">
        <f t="shared" si="3"/>
        <v>0</v>
      </c>
      <c r="T8" s="92">
        <f t="shared" si="3"/>
        <v>0</v>
      </c>
      <c r="U8" s="92">
        <f t="shared" si="3"/>
        <v>0</v>
      </c>
      <c r="V8" s="95"/>
      <c r="W8" s="95"/>
      <c r="X8" s="95"/>
      <c r="Y8" s="95"/>
      <c r="Z8" s="95"/>
      <c r="AA8" s="95"/>
      <c r="AB8" s="95"/>
      <c r="AC8" s="102"/>
    </row>
    <row r="9" s="75" customFormat="1" ht="130" customHeight="1" spans="1:29">
      <c r="A9" s="92">
        <v>1</v>
      </c>
      <c r="B9" s="92" t="s">
        <v>40</v>
      </c>
      <c r="C9" s="92" t="s">
        <v>41</v>
      </c>
      <c r="D9" s="92" t="s">
        <v>42</v>
      </c>
      <c r="E9" s="92" t="s">
        <v>35</v>
      </c>
      <c r="F9" s="92" t="s">
        <v>37</v>
      </c>
      <c r="G9" s="92" t="s">
        <v>43</v>
      </c>
      <c r="H9" s="91" t="s">
        <v>44</v>
      </c>
      <c r="I9" s="96" t="s">
        <v>45</v>
      </c>
      <c r="J9" s="92">
        <v>8500</v>
      </c>
      <c r="K9" s="92">
        <v>8500</v>
      </c>
      <c r="L9" s="92">
        <v>40667</v>
      </c>
      <c r="M9" s="92">
        <v>949.5356</v>
      </c>
      <c r="N9" s="92">
        <v>949.5356</v>
      </c>
      <c r="O9" s="92"/>
      <c r="P9" s="92"/>
      <c r="Q9" s="92"/>
      <c r="R9" s="92"/>
      <c r="S9" s="92"/>
      <c r="T9" s="92"/>
      <c r="U9" s="92"/>
      <c r="V9" s="92" t="s">
        <v>46</v>
      </c>
      <c r="W9" s="92" t="s">
        <v>47</v>
      </c>
      <c r="X9" s="92" t="s">
        <v>46</v>
      </c>
      <c r="Y9" s="92" t="s">
        <v>47</v>
      </c>
      <c r="Z9" s="92" t="s">
        <v>48</v>
      </c>
      <c r="AA9" s="92" t="s">
        <v>49</v>
      </c>
      <c r="AB9" s="92" t="s">
        <v>50</v>
      </c>
      <c r="AC9" s="92"/>
    </row>
    <row r="10" s="75" customFormat="1" ht="37" customHeight="1" spans="1:29">
      <c r="A10" s="91" t="s">
        <v>38</v>
      </c>
      <c r="B10" s="90" t="s">
        <v>51</v>
      </c>
      <c r="C10" s="90"/>
      <c r="D10" s="90"/>
      <c r="E10" s="90"/>
      <c r="F10" s="90"/>
      <c r="G10" s="90"/>
      <c r="H10" s="90"/>
      <c r="I10" s="90"/>
      <c r="J10" s="95"/>
      <c r="K10" s="92">
        <f>K11</f>
        <v>21000</v>
      </c>
      <c r="L10" s="92">
        <f t="shared" ref="L10:U10" si="4">L11</f>
        <v>67575</v>
      </c>
      <c r="M10" s="92">
        <f t="shared" si="4"/>
        <v>8316.57</v>
      </c>
      <c r="N10" s="92">
        <f t="shared" si="4"/>
        <v>8316.57</v>
      </c>
      <c r="O10" s="92">
        <f t="shared" si="4"/>
        <v>0</v>
      </c>
      <c r="P10" s="92">
        <f t="shared" si="4"/>
        <v>0</v>
      </c>
      <c r="Q10" s="92">
        <f t="shared" si="4"/>
        <v>0</v>
      </c>
      <c r="R10" s="92">
        <f t="shared" si="4"/>
        <v>0</v>
      </c>
      <c r="S10" s="92">
        <f t="shared" si="4"/>
        <v>0</v>
      </c>
      <c r="T10" s="92">
        <f t="shared" si="4"/>
        <v>0</v>
      </c>
      <c r="U10" s="92">
        <f t="shared" si="4"/>
        <v>0</v>
      </c>
      <c r="V10" s="95"/>
      <c r="W10" s="95"/>
      <c r="X10" s="95"/>
      <c r="Y10" s="95"/>
      <c r="Z10" s="95"/>
      <c r="AA10" s="95"/>
      <c r="AB10" s="95"/>
      <c r="AC10" s="102"/>
    </row>
    <row r="11" s="75" customFormat="1" ht="133" customHeight="1" spans="1:29">
      <c r="A11" s="92">
        <v>2</v>
      </c>
      <c r="B11" s="92" t="s">
        <v>52</v>
      </c>
      <c r="C11" s="92" t="s">
        <v>41</v>
      </c>
      <c r="D11" s="92" t="s">
        <v>53</v>
      </c>
      <c r="E11" s="92" t="s">
        <v>35</v>
      </c>
      <c r="F11" s="92" t="s">
        <v>37</v>
      </c>
      <c r="G11" s="92" t="s">
        <v>43</v>
      </c>
      <c r="H11" s="91" t="s">
        <v>44</v>
      </c>
      <c r="I11" s="96" t="s">
        <v>54</v>
      </c>
      <c r="J11" s="92">
        <v>21000</v>
      </c>
      <c r="K11" s="92">
        <v>21000</v>
      </c>
      <c r="L11" s="92">
        <v>67575</v>
      </c>
      <c r="M11" s="92">
        <v>8316.57</v>
      </c>
      <c r="N11" s="92">
        <v>8316.57</v>
      </c>
      <c r="O11" s="92"/>
      <c r="P11" s="92"/>
      <c r="Q11" s="92"/>
      <c r="R11" s="92"/>
      <c r="S11" s="92"/>
      <c r="T11" s="92"/>
      <c r="U11" s="92"/>
      <c r="V11" s="92" t="s">
        <v>46</v>
      </c>
      <c r="W11" s="92" t="s">
        <v>47</v>
      </c>
      <c r="X11" s="92" t="s">
        <v>46</v>
      </c>
      <c r="Y11" s="92" t="s">
        <v>47</v>
      </c>
      <c r="Z11" s="92" t="s">
        <v>48</v>
      </c>
      <c r="AA11" s="92" t="s">
        <v>55</v>
      </c>
      <c r="AB11" s="92" t="s">
        <v>56</v>
      </c>
      <c r="AC11" s="92"/>
    </row>
    <row r="12" s="75" customFormat="1" ht="43" customHeight="1" spans="1:29">
      <c r="A12" s="91" t="s">
        <v>38</v>
      </c>
      <c r="B12" s="90" t="s">
        <v>57</v>
      </c>
      <c r="C12" s="90"/>
      <c r="D12" s="90"/>
      <c r="E12" s="90"/>
      <c r="F12" s="90"/>
      <c r="G12" s="90"/>
      <c r="H12" s="90"/>
      <c r="I12" s="90"/>
      <c r="J12" s="95"/>
      <c r="K12" s="92">
        <f>K13</f>
        <v>6457</v>
      </c>
      <c r="L12" s="92">
        <f t="shared" ref="L12:U12" si="5">L13</f>
        <v>15556</v>
      </c>
      <c r="M12" s="92">
        <f t="shared" si="5"/>
        <v>1500</v>
      </c>
      <c r="N12" s="92">
        <f t="shared" si="5"/>
        <v>1500</v>
      </c>
      <c r="O12" s="92">
        <f t="shared" si="5"/>
        <v>0</v>
      </c>
      <c r="P12" s="92">
        <f t="shared" si="5"/>
        <v>0</v>
      </c>
      <c r="Q12" s="92">
        <f t="shared" si="5"/>
        <v>0</v>
      </c>
      <c r="R12" s="92">
        <f t="shared" si="5"/>
        <v>0</v>
      </c>
      <c r="S12" s="92">
        <f t="shared" si="5"/>
        <v>0</v>
      </c>
      <c r="T12" s="92">
        <f t="shared" si="5"/>
        <v>0</v>
      </c>
      <c r="U12" s="92">
        <f t="shared" si="5"/>
        <v>0</v>
      </c>
      <c r="V12" s="95"/>
      <c r="W12" s="95"/>
      <c r="X12" s="95"/>
      <c r="Y12" s="95"/>
      <c r="Z12" s="95"/>
      <c r="AA12" s="95"/>
      <c r="AB12" s="95"/>
      <c r="AC12" s="102"/>
    </row>
    <row r="13" s="75" customFormat="1" ht="110" customHeight="1" spans="1:29">
      <c r="A13" s="92">
        <v>3</v>
      </c>
      <c r="B13" s="92" t="s">
        <v>58</v>
      </c>
      <c r="C13" s="92" t="s">
        <v>41</v>
      </c>
      <c r="D13" s="92" t="s">
        <v>59</v>
      </c>
      <c r="E13" s="92" t="s">
        <v>35</v>
      </c>
      <c r="F13" s="92" t="s">
        <v>37</v>
      </c>
      <c r="G13" s="92" t="s">
        <v>43</v>
      </c>
      <c r="H13" s="91" t="s">
        <v>44</v>
      </c>
      <c r="I13" s="96" t="s">
        <v>60</v>
      </c>
      <c r="J13" s="92">
        <v>6457</v>
      </c>
      <c r="K13" s="92">
        <v>6457</v>
      </c>
      <c r="L13" s="92">
        <v>15556</v>
      </c>
      <c r="M13" s="92">
        <v>1500</v>
      </c>
      <c r="N13" s="92">
        <v>1500</v>
      </c>
      <c r="O13" s="92"/>
      <c r="P13" s="92"/>
      <c r="Q13" s="92"/>
      <c r="R13" s="92"/>
      <c r="S13" s="92"/>
      <c r="T13" s="92"/>
      <c r="U13" s="92"/>
      <c r="V13" s="92" t="s">
        <v>61</v>
      </c>
      <c r="W13" s="92" t="s">
        <v>62</v>
      </c>
      <c r="X13" s="92" t="s">
        <v>63</v>
      </c>
      <c r="Y13" s="92" t="s">
        <v>64</v>
      </c>
      <c r="Z13" s="92" t="s">
        <v>48</v>
      </c>
      <c r="AA13" s="92" t="s">
        <v>49</v>
      </c>
      <c r="AB13" s="92" t="s">
        <v>65</v>
      </c>
      <c r="AC13" s="92"/>
    </row>
    <row r="14" s="76" customFormat="1" ht="64" customHeight="1" spans="1:29">
      <c r="A14" s="91" t="s">
        <v>38</v>
      </c>
      <c r="B14" s="90" t="s">
        <v>66</v>
      </c>
      <c r="C14" s="90"/>
      <c r="D14" s="90"/>
      <c r="E14" s="90"/>
      <c r="F14" s="90"/>
      <c r="G14" s="90"/>
      <c r="H14" s="90"/>
      <c r="I14" s="90"/>
      <c r="J14" s="95"/>
      <c r="K14" s="92">
        <f>SUM(K15:K17)</f>
        <v>4233</v>
      </c>
      <c r="L14" s="92">
        <f t="shared" ref="L14:U14" si="6">SUM(L15:L17)</f>
        <v>19024</v>
      </c>
      <c r="M14" s="92">
        <f t="shared" si="6"/>
        <v>786.7712</v>
      </c>
      <c r="N14" s="92">
        <f t="shared" si="6"/>
        <v>786.7712</v>
      </c>
      <c r="O14" s="92">
        <f t="shared" si="6"/>
        <v>0</v>
      </c>
      <c r="P14" s="92">
        <f t="shared" si="6"/>
        <v>0</v>
      </c>
      <c r="Q14" s="92">
        <f t="shared" si="6"/>
        <v>0</v>
      </c>
      <c r="R14" s="92">
        <f t="shared" si="6"/>
        <v>0</v>
      </c>
      <c r="S14" s="92">
        <f t="shared" si="6"/>
        <v>0</v>
      </c>
      <c r="T14" s="92">
        <f t="shared" si="6"/>
        <v>0</v>
      </c>
      <c r="U14" s="92">
        <f t="shared" si="6"/>
        <v>0</v>
      </c>
      <c r="V14" s="95"/>
      <c r="W14" s="95"/>
      <c r="X14" s="95"/>
      <c r="Y14" s="95"/>
      <c r="Z14" s="95"/>
      <c r="AA14" s="95"/>
      <c r="AB14" s="95"/>
      <c r="AC14" s="95"/>
    </row>
    <row r="15" s="75" customFormat="1" ht="132" customHeight="1" spans="1:29">
      <c r="A15" s="92">
        <v>4</v>
      </c>
      <c r="B15" s="92" t="s">
        <v>67</v>
      </c>
      <c r="C15" s="92" t="s">
        <v>41</v>
      </c>
      <c r="D15" s="92" t="s">
        <v>68</v>
      </c>
      <c r="E15" s="92" t="s">
        <v>35</v>
      </c>
      <c r="F15" s="92" t="s">
        <v>37</v>
      </c>
      <c r="G15" s="92" t="s">
        <v>43</v>
      </c>
      <c r="H15" s="91" t="s">
        <v>44</v>
      </c>
      <c r="I15" s="96" t="s">
        <v>69</v>
      </c>
      <c r="J15" s="92">
        <v>3226</v>
      </c>
      <c r="K15" s="92">
        <v>3226</v>
      </c>
      <c r="L15" s="92">
        <v>14517</v>
      </c>
      <c r="M15" s="92">
        <v>678</v>
      </c>
      <c r="N15" s="92">
        <v>678</v>
      </c>
      <c r="O15" s="92"/>
      <c r="P15" s="92"/>
      <c r="Q15" s="92"/>
      <c r="R15" s="92"/>
      <c r="S15" s="92"/>
      <c r="T15" s="92"/>
      <c r="U15" s="92"/>
      <c r="V15" s="92" t="s">
        <v>70</v>
      </c>
      <c r="W15" s="92" t="s">
        <v>71</v>
      </c>
      <c r="X15" s="92" t="s">
        <v>70</v>
      </c>
      <c r="Y15" s="92" t="s">
        <v>71</v>
      </c>
      <c r="Z15" s="92" t="s">
        <v>72</v>
      </c>
      <c r="AA15" s="92" t="s">
        <v>73</v>
      </c>
      <c r="AB15" s="92" t="s">
        <v>74</v>
      </c>
      <c r="AC15" s="92"/>
    </row>
    <row r="16" s="75" customFormat="1" ht="110" customHeight="1" spans="1:29">
      <c r="A16" s="92">
        <v>5</v>
      </c>
      <c r="B16" s="92" t="s">
        <v>75</v>
      </c>
      <c r="C16" s="92" t="s">
        <v>41</v>
      </c>
      <c r="D16" s="92" t="s">
        <v>76</v>
      </c>
      <c r="E16" s="92" t="s">
        <v>35</v>
      </c>
      <c r="F16" s="92" t="s">
        <v>37</v>
      </c>
      <c r="G16" s="92" t="s">
        <v>43</v>
      </c>
      <c r="H16" s="91" t="s">
        <v>44</v>
      </c>
      <c r="I16" s="96" t="s">
        <v>77</v>
      </c>
      <c r="J16" s="92">
        <v>1000</v>
      </c>
      <c r="K16" s="92">
        <v>1000</v>
      </c>
      <c r="L16" s="92">
        <v>4500</v>
      </c>
      <c r="M16" s="92">
        <v>106.8</v>
      </c>
      <c r="N16" s="92">
        <v>106.8</v>
      </c>
      <c r="O16" s="92"/>
      <c r="P16" s="92"/>
      <c r="Q16" s="92"/>
      <c r="R16" s="92"/>
      <c r="S16" s="92"/>
      <c r="T16" s="92"/>
      <c r="U16" s="92"/>
      <c r="V16" s="92" t="s">
        <v>78</v>
      </c>
      <c r="W16" s="92" t="s">
        <v>79</v>
      </c>
      <c r="X16" s="92" t="s">
        <v>78</v>
      </c>
      <c r="Y16" s="92" t="s">
        <v>79</v>
      </c>
      <c r="Z16" s="92" t="s">
        <v>80</v>
      </c>
      <c r="AA16" s="92" t="s">
        <v>81</v>
      </c>
      <c r="AB16" s="92" t="s">
        <v>82</v>
      </c>
      <c r="AC16" s="92"/>
    </row>
    <row r="17" s="75" customFormat="1" ht="110" customHeight="1" spans="1:29">
      <c r="A17" s="92">
        <v>6</v>
      </c>
      <c r="B17" s="92" t="s">
        <v>83</v>
      </c>
      <c r="C17" s="92" t="s">
        <v>41</v>
      </c>
      <c r="D17" s="92" t="s">
        <v>84</v>
      </c>
      <c r="E17" s="92" t="s">
        <v>35</v>
      </c>
      <c r="F17" s="92" t="s">
        <v>37</v>
      </c>
      <c r="G17" s="92" t="s">
        <v>43</v>
      </c>
      <c r="H17" s="91" t="s">
        <v>44</v>
      </c>
      <c r="I17" s="96" t="s">
        <v>85</v>
      </c>
      <c r="J17" s="92">
        <v>7</v>
      </c>
      <c r="K17" s="92">
        <v>7</v>
      </c>
      <c r="L17" s="92">
        <v>7</v>
      </c>
      <c r="M17" s="92">
        <v>1.9712</v>
      </c>
      <c r="N17" s="92">
        <v>1.9712</v>
      </c>
      <c r="O17" s="92"/>
      <c r="P17" s="92"/>
      <c r="Q17" s="92"/>
      <c r="R17" s="92"/>
      <c r="S17" s="92"/>
      <c r="T17" s="92"/>
      <c r="U17" s="92"/>
      <c r="V17" s="92" t="s">
        <v>63</v>
      </c>
      <c r="W17" s="92" t="s">
        <v>64</v>
      </c>
      <c r="X17" s="92" t="s">
        <v>63</v>
      </c>
      <c r="Y17" s="92" t="s">
        <v>64</v>
      </c>
      <c r="Z17" s="92" t="s">
        <v>48</v>
      </c>
      <c r="AA17" s="92" t="s">
        <v>86</v>
      </c>
      <c r="AB17" s="92" t="s">
        <v>87</v>
      </c>
      <c r="AC17" s="92"/>
    </row>
    <row r="18" s="76" customFormat="1" ht="64" customHeight="1" spans="1:29">
      <c r="A18" s="91" t="s">
        <v>38</v>
      </c>
      <c r="B18" s="90" t="s">
        <v>88</v>
      </c>
      <c r="C18" s="90"/>
      <c r="D18" s="90"/>
      <c r="E18" s="90"/>
      <c r="F18" s="90"/>
      <c r="G18" s="90"/>
      <c r="H18" s="90"/>
      <c r="I18" s="90"/>
      <c r="J18" s="92">
        <f>J19</f>
        <v>2900</v>
      </c>
      <c r="K18" s="92">
        <f t="shared" ref="K18:U18" si="7">K19</f>
        <v>9989</v>
      </c>
      <c r="L18" s="92">
        <f t="shared" si="7"/>
        <v>9989</v>
      </c>
      <c r="M18" s="92">
        <f t="shared" si="7"/>
        <v>2900</v>
      </c>
      <c r="N18" s="92">
        <f t="shared" si="7"/>
        <v>2900</v>
      </c>
      <c r="O18" s="92">
        <f t="shared" si="7"/>
        <v>0</v>
      </c>
      <c r="P18" s="92">
        <f t="shared" si="7"/>
        <v>0</v>
      </c>
      <c r="Q18" s="92">
        <f t="shared" si="7"/>
        <v>0</v>
      </c>
      <c r="R18" s="92">
        <f t="shared" si="7"/>
        <v>0</v>
      </c>
      <c r="S18" s="92">
        <f t="shared" si="7"/>
        <v>0</v>
      </c>
      <c r="T18" s="92">
        <f t="shared" si="7"/>
        <v>0</v>
      </c>
      <c r="U18" s="92">
        <f t="shared" si="7"/>
        <v>0</v>
      </c>
      <c r="V18" s="95"/>
      <c r="W18" s="95"/>
      <c r="X18" s="95"/>
      <c r="Y18" s="95"/>
      <c r="Z18" s="95"/>
      <c r="AA18" s="95"/>
      <c r="AB18" s="95"/>
      <c r="AC18" s="95"/>
    </row>
    <row r="19" s="75" customFormat="1" ht="96" customHeight="1" spans="1:29">
      <c r="A19" s="92">
        <v>7</v>
      </c>
      <c r="B19" s="92" t="s">
        <v>89</v>
      </c>
      <c r="C19" s="92" t="s">
        <v>41</v>
      </c>
      <c r="D19" s="92" t="s">
        <v>90</v>
      </c>
      <c r="E19" s="92" t="s">
        <v>35</v>
      </c>
      <c r="F19" s="92" t="s">
        <v>37</v>
      </c>
      <c r="G19" s="92" t="s">
        <v>43</v>
      </c>
      <c r="H19" s="91" t="s">
        <v>44</v>
      </c>
      <c r="I19" s="96" t="s">
        <v>91</v>
      </c>
      <c r="J19" s="92">
        <v>2900</v>
      </c>
      <c r="K19" s="92">
        <v>9989</v>
      </c>
      <c r="L19" s="92">
        <v>9989</v>
      </c>
      <c r="M19" s="92">
        <v>2900</v>
      </c>
      <c r="N19" s="92">
        <v>2900</v>
      </c>
      <c r="O19" s="92"/>
      <c r="P19" s="92"/>
      <c r="Q19" s="92"/>
      <c r="R19" s="92"/>
      <c r="S19" s="92"/>
      <c r="T19" s="92"/>
      <c r="U19" s="92"/>
      <c r="V19" s="92" t="s">
        <v>46</v>
      </c>
      <c r="W19" s="92" t="s">
        <v>47</v>
      </c>
      <c r="X19" s="92" t="s">
        <v>46</v>
      </c>
      <c r="Y19" s="92" t="s">
        <v>47</v>
      </c>
      <c r="Z19" s="92" t="s">
        <v>48</v>
      </c>
      <c r="AA19" s="92" t="s">
        <v>92</v>
      </c>
      <c r="AB19" s="92" t="s">
        <v>93</v>
      </c>
      <c r="AC19" s="92"/>
    </row>
    <row r="20" s="75" customFormat="1" ht="43" customHeight="1" spans="1:29">
      <c r="A20" s="91" t="s">
        <v>36</v>
      </c>
      <c r="B20" s="90" t="s">
        <v>94</v>
      </c>
      <c r="C20" s="90"/>
      <c r="D20" s="90"/>
      <c r="E20" s="90"/>
      <c r="F20" s="90"/>
      <c r="G20" s="90"/>
      <c r="H20" s="90"/>
      <c r="I20" s="90"/>
      <c r="J20" s="88"/>
      <c r="K20" s="92">
        <f>K21+K43</f>
        <v>44763</v>
      </c>
      <c r="L20" s="92">
        <f t="shared" ref="L20:U20" si="8">L21+L43</f>
        <v>179784</v>
      </c>
      <c r="M20" s="92">
        <f t="shared" si="8"/>
        <v>23130.74</v>
      </c>
      <c r="N20" s="92">
        <f t="shared" si="8"/>
        <v>20600.74</v>
      </c>
      <c r="O20" s="92">
        <f t="shared" si="8"/>
        <v>2460</v>
      </c>
      <c r="P20" s="92">
        <f t="shared" si="8"/>
        <v>0</v>
      </c>
      <c r="Q20" s="92">
        <f t="shared" si="8"/>
        <v>0</v>
      </c>
      <c r="R20" s="92">
        <f t="shared" si="8"/>
        <v>0</v>
      </c>
      <c r="S20" s="92">
        <f t="shared" si="8"/>
        <v>0</v>
      </c>
      <c r="T20" s="92">
        <f t="shared" si="8"/>
        <v>70</v>
      </c>
      <c r="U20" s="92">
        <f t="shared" si="8"/>
        <v>0</v>
      </c>
      <c r="V20" s="88"/>
      <c r="W20" s="88"/>
      <c r="X20" s="88"/>
      <c r="Y20" s="88"/>
      <c r="Z20" s="88"/>
      <c r="AA20" s="88"/>
      <c r="AB20" s="88"/>
      <c r="AC20" s="92"/>
    </row>
    <row r="21" s="77" customFormat="1" ht="38" customHeight="1" spans="1:29">
      <c r="A21" s="91" t="s">
        <v>38</v>
      </c>
      <c r="B21" s="90" t="s">
        <v>95</v>
      </c>
      <c r="C21" s="90"/>
      <c r="D21" s="90"/>
      <c r="E21" s="90"/>
      <c r="F21" s="90"/>
      <c r="G21" s="90"/>
      <c r="H21" s="90"/>
      <c r="I21" s="90"/>
      <c r="J21" s="92"/>
      <c r="K21" s="92">
        <f>SUM(K22:K42)</f>
        <v>24328</v>
      </c>
      <c r="L21" s="92">
        <f t="shared" ref="L21:U21" si="9">SUM(L22:L42)</f>
        <v>109068</v>
      </c>
      <c r="M21" s="92">
        <f t="shared" si="9"/>
        <v>18760.74</v>
      </c>
      <c r="N21" s="92">
        <f t="shared" si="9"/>
        <v>16230.74</v>
      </c>
      <c r="O21" s="92">
        <f t="shared" si="9"/>
        <v>2460</v>
      </c>
      <c r="P21" s="92">
        <f t="shared" si="9"/>
        <v>0</v>
      </c>
      <c r="Q21" s="92">
        <f t="shared" si="9"/>
        <v>0</v>
      </c>
      <c r="R21" s="92">
        <f t="shared" si="9"/>
        <v>0</v>
      </c>
      <c r="S21" s="92">
        <f t="shared" si="9"/>
        <v>0</v>
      </c>
      <c r="T21" s="92">
        <f t="shared" si="9"/>
        <v>70</v>
      </c>
      <c r="U21" s="92">
        <f t="shared" si="9"/>
        <v>0</v>
      </c>
      <c r="V21" s="92"/>
      <c r="W21" s="92"/>
      <c r="X21" s="92"/>
      <c r="Y21" s="92"/>
      <c r="Z21" s="92"/>
      <c r="AA21" s="92"/>
      <c r="AB21" s="92"/>
      <c r="AC21" s="92"/>
    </row>
    <row r="22" s="75" customFormat="1" ht="152" customHeight="1" spans="1:29">
      <c r="A22" s="91">
        <v>8</v>
      </c>
      <c r="B22" s="92" t="s">
        <v>96</v>
      </c>
      <c r="C22" s="91" t="s">
        <v>41</v>
      </c>
      <c r="D22" s="92" t="s">
        <v>97</v>
      </c>
      <c r="E22" s="91" t="s">
        <v>35</v>
      </c>
      <c r="F22" s="91" t="s">
        <v>94</v>
      </c>
      <c r="G22" s="91" t="s">
        <v>43</v>
      </c>
      <c r="H22" s="91" t="s">
        <v>44</v>
      </c>
      <c r="I22" s="92" t="s">
        <v>98</v>
      </c>
      <c r="J22" s="92">
        <v>2600</v>
      </c>
      <c r="K22" s="92">
        <v>527</v>
      </c>
      <c r="L22" s="92">
        <v>2022</v>
      </c>
      <c r="M22" s="92">
        <v>850</v>
      </c>
      <c r="N22" s="92">
        <v>850</v>
      </c>
      <c r="O22" s="88"/>
      <c r="P22" s="88"/>
      <c r="Q22" s="88"/>
      <c r="R22" s="88"/>
      <c r="S22" s="88"/>
      <c r="T22" s="88"/>
      <c r="U22" s="88"/>
      <c r="V22" s="92" t="s">
        <v>99</v>
      </c>
      <c r="W22" s="92" t="s">
        <v>100</v>
      </c>
      <c r="X22" s="92" t="s">
        <v>46</v>
      </c>
      <c r="Y22" s="92" t="s">
        <v>47</v>
      </c>
      <c r="Z22" s="92" t="s">
        <v>48</v>
      </c>
      <c r="AA22" s="92" t="s">
        <v>101</v>
      </c>
      <c r="AB22" s="92" t="s">
        <v>102</v>
      </c>
      <c r="AC22" s="92"/>
    </row>
    <row r="23" s="75" customFormat="1" ht="114" customHeight="1" spans="1:29">
      <c r="A23" s="91">
        <v>9</v>
      </c>
      <c r="B23" s="92" t="s">
        <v>103</v>
      </c>
      <c r="C23" s="91" t="s">
        <v>41</v>
      </c>
      <c r="D23" s="91" t="s">
        <v>104</v>
      </c>
      <c r="E23" s="91" t="s">
        <v>35</v>
      </c>
      <c r="F23" s="91" t="s">
        <v>94</v>
      </c>
      <c r="G23" s="91" t="s">
        <v>43</v>
      </c>
      <c r="H23" s="91" t="s">
        <v>44</v>
      </c>
      <c r="I23" s="92" t="s">
        <v>105</v>
      </c>
      <c r="J23" s="92">
        <v>1000</v>
      </c>
      <c r="K23" s="92">
        <v>288</v>
      </c>
      <c r="L23" s="92">
        <v>1588</v>
      </c>
      <c r="M23" s="92">
        <v>385</v>
      </c>
      <c r="N23" s="92">
        <v>385</v>
      </c>
      <c r="O23" s="88"/>
      <c r="P23" s="88"/>
      <c r="Q23" s="88"/>
      <c r="R23" s="88"/>
      <c r="S23" s="88"/>
      <c r="T23" s="88"/>
      <c r="U23" s="88"/>
      <c r="V23" s="92" t="s">
        <v>99</v>
      </c>
      <c r="W23" s="92" t="s">
        <v>100</v>
      </c>
      <c r="X23" s="92" t="s">
        <v>46</v>
      </c>
      <c r="Y23" s="92" t="s">
        <v>47</v>
      </c>
      <c r="Z23" s="92" t="s">
        <v>48</v>
      </c>
      <c r="AA23" s="92" t="s">
        <v>106</v>
      </c>
      <c r="AB23" s="92" t="s">
        <v>107</v>
      </c>
      <c r="AC23" s="92"/>
    </row>
    <row r="24" s="75" customFormat="1" ht="106" customHeight="1" spans="1:29">
      <c r="A24" s="91">
        <v>10</v>
      </c>
      <c r="B24" s="92" t="s">
        <v>108</v>
      </c>
      <c r="C24" s="91" t="s">
        <v>41</v>
      </c>
      <c r="D24" s="91" t="s">
        <v>109</v>
      </c>
      <c r="E24" s="91" t="s">
        <v>35</v>
      </c>
      <c r="F24" s="91" t="s">
        <v>94</v>
      </c>
      <c r="G24" s="91" t="s">
        <v>43</v>
      </c>
      <c r="H24" s="91" t="s">
        <v>44</v>
      </c>
      <c r="I24" s="93" t="s">
        <v>110</v>
      </c>
      <c r="J24" s="92">
        <v>1000</v>
      </c>
      <c r="K24" s="92">
        <v>200</v>
      </c>
      <c r="L24" s="92">
        <v>1855</v>
      </c>
      <c r="M24" s="92">
        <v>385</v>
      </c>
      <c r="N24" s="92">
        <v>385</v>
      </c>
      <c r="O24" s="88"/>
      <c r="P24" s="88"/>
      <c r="Q24" s="88"/>
      <c r="R24" s="88"/>
      <c r="S24" s="88"/>
      <c r="T24" s="88"/>
      <c r="U24" s="88"/>
      <c r="V24" s="92" t="s">
        <v>99</v>
      </c>
      <c r="W24" s="92" t="s">
        <v>100</v>
      </c>
      <c r="X24" s="92" t="s">
        <v>46</v>
      </c>
      <c r="Y24" s="92" t="s">
        <v>47</v>
      </c>
      <c r="Z24" s="92" t="s">
        <v>48</v>
      </c>
      <c r="AA24" s="92" t="s">
        <v>106</v>
      </c>
      <c r="AB24" s="92" t="s">
        <v>107</v>
      </c>
      <c r="AC24" s="92"/>
    </row>
    <row r="25" s="75" customFormat="1" ht="106" customHeight="1" spans="1:29">
      <c r="A25" s="91">
        <v>11</v>
      </c>
      <c r="B25" s="92" t="s">
        <v>111</v>
      </c>
      <c r="C25" s="91" t="s">
        <v>41</v>
      </c>
      <c r="D25" s="93" t="s">
        <v>112</v>
      </c>
      <c r="E25" s="91" t="s">
        <v>35</v>
      </c>
      <c r="F25" s="91" t="s">
        <v>94</v>
      </c>
      <c r="G25" s="91" t="s">
        <v>43</v>
      </c>
      <c r="H25" s="91" t="s">
        <v>44</v>
      </c>
      <c r="I25" s="93" t="s">
        <v>113</v>
      </c>
      <c r="J25" s="92">
        <v>400</v>
      </c>
      <c r="K25" s="92">
        <v>50</v>
      </c>
      <c r="L25" s="92">
        <v>120</v>
      </c>
      <c r="M25" s="92">
        <v>149</v>
      </c>
      <c r="N25" s="92">
        <v>149</v>
      </c>
      <c r="O25" s="88"/>
      <c r="P25" s="88"/>
      <c r="Q25" s="88"/>
      <c r="R25" s="88"/>
      <c r="S25" s="88"/>
      <c r="T25" s="88"/>
      <c r="U25" s="88"/>
      <c r="V25" s="92" t="s">
        <v>114</v>
      </c>
      <c r="W25" s="92" t="s">
        <v>115</v>
      </c>
      <c r="X25" s="92" t="s">
        <v>46</v>
      </c>
      <c r="Y25" s="92" t="s">
        <v>47</v>
      </c>
      <c r="Z25" s="92" t="s">
        <v>48</v>
      </c>
      <c r="AA25" s="92" t="s">
        <v>116</v>
      </c>
      <c r="AB25" s="92" t="s">
        <v>117</v>
      </c>
      <c r="AC25" s="92"/>
    </row>
    <row r="26" s="75" customFormat="1" ht="225" customHeight="1" spans="1:29">
      <c r="A26" s="91">
        <v>12</v>
      </c>
      <c r="B26" s="92" t="s">
        <v>118</v>
      </c>
      <c r="C26" s="91" t="s">
        <v>41</v>
      </c>
      <c r="D26" s="91" t="s">
        <v>119</v>
      </c>
      <c r="E26" s="91" t="s">
        <v>35</v>
      </c>
      <c r="F26" s="91" t="s">
        <v>94</v>
      </c>
      <c r="G26" s="91" t="s">
        <v>43</v>
      </c>
      <c r="H26" s="91">
        <v>2024</v>
      </c>
      <c r="I26" s="91" t="s">
        <v>120</v>
      </c>
      <c r="J26" s="91">
        <v>285</v>
      </c>
      <c r="K26" s="91">
        <v>347</v>
      </c>
      <c r="L26" s="91">
        <v>1805</v>
      </c>
      <c r="M26" s="91">
        <v>400</v>
      </c>
      <c r="N26" s="91">
        <v>400</v>
      </c>
      <c r="O26" s="91"/>
      <c r="P26" s="91"/>
      <c r="Q26" s="91"/>
      <c r="R26" s="91"/>
      <c r="S26" s="91"/>
      <c r="T26" s="91"/>
      <c r="U26" s="91"/>
      <c r="V26" s="91" t="s">
        <v>121</v>
      </c>
      <c r="W26" s="91" t="s">
        <v>122</v>
      </c>
      <c r="X26" s="91" t="s">
        <v>63</v>
      </c>
      <c r="Y26" s="91" t="s">
        <v>64</v>
      </c>
      <c r="Z26" s="91" t="s">
        <v>48</v>
      </c>
      <c r="AA26" s="99" t="s">
        <v>123</v>
      </c>
      <c r="AB26" s="99" t="s">
        <v>124</v>
      </c>
      <c r="AC26" s="91"/>
    </row>
    <row r="27" s="74" customFormat="1" ht="153" customHeight="1" spans="1:29">
      <c r="A27" s="91">
        <v>13</v>
      </c>
      <c r="B27" s="92" t="s">
        <v>125</v>
      </c>
      <c r="C27" s="91">
        <v>2025</v>
      </c>
      <c r="D27" s="91" t="s">
        <v>126</v>
      </c>
      <c r="E27" s="91" t="s">
        <v>35</v>
      </c>
      <c r="F27" s="91" t="s">
        <v>94</v>
      </c>
      <c r="G27" s="91" t="s">
        <v>43</v>
      </c>
      <c r="H27" s="91" t="s">
        <v>44</v>
      </c>
      <c r="I27" s="91" t="s">
        <v>127</v>
      </c>
      <c r="J27" s="91">
        <v>135</v>
      </c>
      <c r="K27" s="92">
        <v>400</v>
      </c>
      <c r="L27" s="92">
        <v>1600</v>
      </c>
      <c r="M27" s="92">
        <v>110</v>
      </c>
      <c r="N27" s="92">
        <v>110</v>
      </c>
      <c r="O27" s="92"/>
      <c r="P27" s="92"/>
      <c r="Q27" s="92"/>
      <c r="R27" s="92"/>
      <c r="S27" s="92"/>
      <c r="T27" s="92"/>
      <c r="U27" s="92"/>
      <c r="V27" s="92" t="s">
        <v>128</v>
      </c>
      <c r="W27" s="92" t="s">
        <v>129</v>
      </c>
      <c r="X27" s="92" t="s">
        <v>46</v>
      </c>
      <c r="Y27" s="92" t="s">
        <v>47</v>
      </c>
      <c r="Z27" s="92" t="s">
        <v>48</v>
      </c>
      <c r="AA27" s="92" t="s">
        <v>130</v>
      </c>
      <c r="AB27" s="92" t="s">
        <v>131</v>
      </c>
      <c r="AC27" s="92"/>
    </row>
    <row r="28" s="77" customFormat="1" ht="246" customHeight="1" spans="1:29">
      <c r="A28" s="91">
        <v>14</v>
      </c>
      <c r="B28" s="92" t="s">
        <v>132</v>
      </c>
      <c r="C28" s="91">
        <v>2025</v>
      </c>
      <c r="D28" s="91" t="s">
        <v>133</v>
      </c>
      <c r="E28" s="91" t="s">
        <v>35</v>
      </c>
      <c r="F28" s="91" t="s">
        <v>94</v>
      </c>
      <c r="G28" s="91" t="s">
        <v>134</v>
      </c>
      <c r="H28" s="91" t="s">
        <v>44</v>
      </c>
      <c r="I28" s="91" t="s">
        <v>135</v>
      </c>
      <c r="J28" s="91">
        <v>88</v>
      </c>
      <c r="K28" s="92">
        <v>2000</v>
      </c>
      <c r="L28" s="92">
        <v>5200</v>
      </c>
      <c r="M28" s="92">
        <v>11000</v>
      </c>
      <c r="N28" s="92">
        <v>10000</v>
      </c>
      <c r="O28" s="92">
        <v>1000</v>
      </c>
      <c r="P28" s="92"/>
      <c r="Q28" s="92"/>
      <c r="R28" s="92"/>
      <c r="S28" s="92"/>
      <c r="T28" s="92"/>
      <c r="U28" s="92"/>
      <c r="V28" s="92" t="s">
        <v>63</v>
      </c>
      <c r="W28" s="92" t="s">
        <v>64</v>
      </c>
      <c r="X28" s="92" t="s">
        <v>63</v>
      </c>
      <c r="Y28" s="92" t="s">
        <v>64</v>
      </c>
      <c r="Z28" s="92" t="s">
        <v>48</v>
      </c>
      <c r="AA28" s="92" t="s">
        <v>136</v>
      </c>
      <c r="AB28" s="92" t="s">
        <v>137</v>
      </c>
      <c r="AC28" s="92"/>
    </row>
    <row r="29" s="75" customFormat="1" ht="142" customHeight="1" spans="1:29">
      <c r="A29" s="91">
        <v>15</v>
      </c>
      <c r="B29" s="92" t="s">
        <v>138</v>
      </c>
      <c r="C29" s="91" t="s">
        <v>41</v>
      </c>
      <c r="D29" s="91" t="s">
        <v>139</v>
      </c>
      <c r="E29" s="91" t="s">
        <v>35</v>
      </c>
      <c r="F29" s="91" t="s">
        <v>94</v>
      </c>
      <c r="G29" s="91" t="s">
        <v>43</v>
      </c>
      <c r="H29" s="91" t="s">
        <v>44</v>
      </c>
      <c r="I29" s="92" t="s">
        <v>140</v>
      </c>
      <c r="J29" s="92">
        <v>2000</v>
      </c>
      <c r="K29" s="92">
        <v>503</v>
      </c>
      <c r="L29" s="92">
        <v>2140</v>
      </c>
      <c r="M29" s="92">
        <v>730</v>
      </c>
      <c r="N29" s="92">
        <v>730</v>
      </c>
      <c r="O29" s="88"/>
      <c r="P29" s="88"/>
      <c r="Q29" s="88"/>
      <c r="R29" s="88"/>
      <c r="S29" s="88"/>
      <c r="T29" s="88"/>
      <c r="U29" s="88"/>
      <c r="V29" s="92" t="s">
        <v>99</v>
      </c>
      <c r="W29" s="92" t="s">
        <v>100</v>
      </c>
      <c r="X29" s="92" t="s">
        <v>46</v>
      </c>
      <c r="Y29" s="92" t="s">
        <v>47</v>
      </c>
      <c r="Z29" s="92" t="s">
        <v>48</v>
      </c>
      <c r="AA29" s="92" t="s">
        <v>141</v>
      </c>
      <c r="AB29" s="92" t="s">
        <v>142</v>
      </c>
      <c r="AC29" s="91"/>
    </row>
    <row r="30" s="75" customFormat="1" ht="130" customHeight="1" spans="1:29">
      <c r="A30" s="91">
        <v>16</v>
      </c>
      <c r="B30" s="92" t="s">
        <v>143</v>
      </c>
      <c r="C30" s="91" t="s">
        <v>41</v>
      </c>
      <c r="D30" s="91" t="s">
        <v>144</v>
      </c>
      <c r="E30" s="91" t="s">
        <v>35</v>
      </c>
      <c r="F30" s="91" t="s">
        <v>94</v>
      </c>
      <c r="G30" s="91" t="s">
        <v>43</v>
      </c>
      <c r="H30" s="91" t="s">
        <v>44</v>
      </c>
      <c r="I30" s="92" t="s">
        <v>145</v>
      </c>
      <c r="J30" s="92">
        <v>4000</v>
      </c>
      <c r="K30" s="92">
        <v>489</v>
      </c>
      <c r="L30" s="92">
        <v>3214</v>
      </c>
      <c r="M30" s="92">
        <v>1460</v>
      </c>
      <c r="N30" s="97"/>
      <c r="O30" s="92">
        <v>1460</v>
      </c>
      <c r="P30" s="97"/>
      <c r="Q30" s="97"/>
      <c r="R30" s="97"/>
      <c r="S30" s="97"/>
      <c r="T30" s="97"/>
      <c r="U30" s="97"/>
      <c r="V30" s="92" t="s">
        <v>99</v>
      </c>
      <c r="W30" s="92" t="s">
        <v>100</v>
      </c>
      <c r="X30" s="92" t="s">
        <v>46</v>
      </c>
      <c r="Y30" s="92" t="s">
        <v>47</v>
      </c>
      <c r="Z30" s="92" t="s">
        <v>48</v>
      </c>
      <c r="AA30" s="92" t="s">
        <v>146</v>
      </c>
      <c r="AB30" s="92" t="s">
        <v>147</v>
      </c>
      <c r="AC30" s="103"/>
    </row>
    <row r="31" s="75" customFormat="1" ht="157" customHeight="1" spans="1:29">
      <c r="A31" s="91">
        <v>17</v>
      </c>
      <c r="B31" s="92" t="s">
        <v>148</v>
      </c>
      <c r="C31" s="91" t="s">
        <v>41</v>
      </c>
      <c r="D31" s="91" t="s">
        <v>149</v>
      </c>
      <c r="E31" s="91" t="s">
        <v>35</v>
      </c>
      <c r="F31" s="91" t="s">
        <v>94</v>
      </c>
      <c r="G31" s="91" t="s">
        <v>43</v>
      </c>
      <c r="H31" s="91" t="s">
        <v>44</v>
      </c>
      <c r="I31" s="91" t="s">
        <v>150</v>
      </c>
      <c r="J31" s="92">
        <v>2350</v>
      </c>
      <c r="K31" s="92">
        <v>248</v>
      </c>
      <c r="L31" s="92">
        <v>1068</v>
      </c>
      <c r="M31" s="92">
        <v>800</v>
      </c>
      <c r="N31" s="92">
        <v>800</v>
      </c>
      <c r="O31" s="88"/>
      <c r="P31" s="88"/>
      <c r="Q31" s="88"/>
      <c r="R31" s="92"/>
      <c r="S31" s="88"/>
      <c r="T31" s="88"/>
      <c r="U31" s="88"/>
      <c r="V31" s="92" t="s">
        <v>99</v>
      </c>
      <c r="W31" s="92" t="s">
        <v>100</v>
      </c>
      <c r="X31" s="92" t="s">
        <v>46</v>
      </c>
      <c r="Y31" s="92" t="s">
        <v>47</v>
      </c>
      <c r="Z31" s="92" t="s">
        <v>48</v>
      </c>
      <c r="AA31" s="92" t="s">
        <v>151</v>
      </c>
      <c r="AB31" s="92" t="s">
        <v>152</v>
      </c>
      <c r="AC31" s="92"/>
    </row>
    <row r="32" s="75" customFormat="1" ht="157" customHeight="1" spans="1:29">
      <c r="A32" s="91">
        <v>18</v>
      </c>
      <c r="B32" s="92" t="s">
        <v>153</v>
      </c>
      <c r="C32" s="91" t="s">
        <v>41</v>
      </c>
      <c r="D32" s="91" t="s">
        <v>154</v>
      </c>
      <c r="E32" s="91" t="s">
        <v>35</v>
      </c>
      <c r="F32" s="91" t="s">
        <v>94</v>
      </c>
      <c r="G32" s="91" t="s">
        <v>43</v>
      </c>
      <c r="H32" s="91" t="s">
        <v>44</v>
      </c>
      <c r="I32" s="91" t="s">
        <v>155</v>
      </c>
      <c r="J32" s="92">
        <v>1056</v>
      </c>
      <c r="K32" s="92">
        <v>63</v>
      </c>
      <c r="L32" s="92">
        <v>250</v>
      </c>
      <c r="M32" s="92">
        <v>380</v>
      </c>
      <c r="N32" s="92">
        <v>380</v>
      </c>
      <c r="O32" s="92"/>
      <c r="P32" s="92"/>
      <c r="Q32" s="92"/>
      <c r="R32" s="92"/>
      <c r="S32" s="92"/>
      <c r="T32" s="92"/>
      <c r="U32" s="92"/>
      <c r="V32" s="92" t="s">
        <v>99</v>
      </c>
      <c r="W32" s="92" t="s">
        <v>100</v>
      </c>
      <c r="X32" s="92" t="s">
        <v>63</v>
      </c>
      <c r="Y32" s="92" t="s">
        <v>64</v>
      </c>
      <c r="Z32" s="92" t="s">
        <v>48</v>
      </c>
      <c r="AA32" s="92" t="s">
        <v>156</v>
      </c>
      <c r="AB32" s="92" t="s">
        <v>157</v>
      </c>
      <c r="AC32" s="92"/>
    </row>
    <row r="33" s="75" customFormat="1" ht="157" customHeight="1" spans="1:29">
      <c r="A33" s="91">
        <v>19</v>
      </c>
      <c r="B33" s="92" t="s">
        <v>158</v>
      </c>
      <c r="C33" s="91" t="s">
        <v>41</v>
      </c>
      <c r="D33" s="94" t="s">
        <v>159</v>
      </c>
      <c r="E33" s="91" t="s">
        <v>35</v>
      </c>
      <c r="F33" s="91" t="s">
        <v>94</v>
      </c>
      <c r="G33" s="91" t="s">
        <v>43</v>
      </c>
      <c r="H33" s="91" t="s">
        <v>44</v>
      </c>
      <c r="I33" s="94" t="s">
        <v>160</v>
      </c>
      <c r="J33" s="92">
        <v>1</v>
      </c>
      <c r="K33" s="92">
        <v>983</v>
      </c>
      <c r="L33" s="92">
        <v>4289</v>
      </c>
      <c r="M33" s="92">
        <v>153</v>
      </c>
      <c r="N33" s="92">
        <v>153</v>
      </c>
      <c r="O33" s="88"/>
      <c r="P33" s="88"/>
      <c r="Q33" s="88"/>
      <c r="R33" s="88"/>
      <c r="S33" s="88"/>
      <c r="T33" s="88"/>
      <c r="U33" s="88"/>
      <c r="V33" s="92" t="s">
        <v>114</v>
      </c>
      <c r="W33" s="92" t="s">
        <v>115</v>
      </c>
      <c r="X33" s="92" t="s">
        <v>46</v>
      </c>
      <c r="Y33" s="92" t="s">
        <v>47</v>
      </c>
      <c r="Z33" s="104" t="s">
        <v>48</v>
      </c>
      <c r="AA33" s="92" t="s">
        <v>161</v>
      </c>
      <c r="AB33" s="92" t="s">
        <v>162</v>
      </c>
      <c r="AC33" s="92"/>
    </row>
    <row r="34" s="75" customFormat="1" ht="138" customHeight="1" spans="1:29">
      <c r="A34" s="91">
        <v>20</v>
      </c>
      <c r="B34" s="92" t="s">
        <v>163</v>
      </c>
      <c r="C34" s="91" t="s">
        <v>41</v>
      </c>
      <c r="D34" s="94" t="s">
        <v>164</v>
      </c>
      <c r="E34" s="91" t="s">
        <v>35</v>
      </c>
      <c r="F34" s="91" t="s">
        <v>94</v>
      </c>
      <c r="G34" s="91" t="s">
        <v>43</v>
      </c>
      <c r="H34" s="91" t="s">
        <v>44</v>
      </c>
      <c r="I34" s="94" t="s">
        <v>165</v>
      </c>
      <c r="J34" s="92">
        <v>36700</v>
      </c>
      <c r="K34" s="92">
        <v>4000</v>
      </c>
      <c r="L34" s="92">
        <v>18562</v>
      </c>
      <c r="M34" s="92">
        <v>300</v>
      </c>
      <c r="N34" s="92">
        <v>300</v>
      </c>
      <c r="O34" s="88"/>
      <c r="P34" s="88"/>
      <c r="Q34" s="88"/>
      <c r="R34" s="88"/>
      <c r="S34" s="88"/>
      <c r="T34" s="88"/>
      <c r="U34" s="88"/>
      <c r="V34" s="92" t="s">
        <v>46</v>
      </c>
      <c r="W34" s="92" t="s">
        <v>47</v>
      </c>
      <c r="X34" s="92" t="s">
        <v>46</v>
      </c>
      <c r="Y34" s="92" t="s">
        <v>47</v>
      </c>
      <c r="Z34" s="104" t="s">
        <v>48</v>
      </c>
      <c r="AA34" s="92" t="s">
        <v>116</v>
      </c>
      <c r="AB34" s="92" t="s">
        <v>116</v>
      </c>
      <c r="AC34" s="92"/>
    </row>
    <row r="35" s="75" customFormat="1" ht="103" customHeight="1" spans="1:29">
      <c r="A35" s="91">
        <v>21</v>
      </c>
      <c r="B35" s="92" t="s">
        <v>166</v>
      </c>
      <c r="C35" s="91" t="s">
        <v>41</v>
      </c>
      <c r="D35" s="91" t="s">
        <v>167</v>
      </c>
      <c r="E35" s="91" t="s">
        <v>35</v>
      </c>
      <c r="F35" s="91" t="s">
        <v>94</v>
      </c>
      <c r="G35" s="91" t="s">
        <v>43</v>
      </c>
      <c r="H35" s="91" t="s">
        <v>44</v>
      </c>
      <c r="I35" s="91" t="s">
        <v>168</v>
      </c>
      <c r="J35" s="91">
        <v>57200</v>
      </c>
      <c r="K35" s="91">
        <v>5623</v>
      </c>
      <c r="L35" s="91">
        <v>25632</v>
      </c>
      <c r="M35" s="91">
        <v>390</v>
      </c>
      <c r="N35" s="91">
        <v>390</v>
      </c>
      <c r="O35" s="91"/>
      <c r="P35" s="91"/>
      <c r="Q35" s="91"/>
      <c r="R35" s="91"/>
      <c r="S35" s="91"/>
      <c r="T35" s="91"/>
      <c r="U35" s="91"/>
      <c r="V35" s="92" t="s">
        <v>46</v>
      </c>
      <c r="W35" s="92" t="s">
        <v>47</v>
      </c>
      <c r="X35" s="92" t="s">
        <v>46</v>
      </c>
      <c r="Y35" s="92" t="s">
        <v>47</v>
      </c>
      <c r="Z35" s="104" t="s">
        <v>48</v>
      </c>
      <c r="AA35" s="92" t="s">
        <v>116</v>
      </c>
      <c r="AB35" s="92" t="s">
        <v>116</v>
      </c>
      <c r="AC35" s="97"/>
    </row>
    <row r="36" s="75" customFormat="1" ht="103" customHeight="1" spans="1:29">
      <c r="A36" s="91">
        <v>22</v>
      </c>
      <c r="B36" s="92" t="s">
        <v>169</v>
      </c>
      <c r="C36" s="91" t="s">
        <v>41</v>
      </c>
      <c r="D36" s="91" t="s">
        <v>170</v>
      </c>
      <c r="E36" s="91" t="s">
        <v>35</v>
      </c>
      <c r="F36" s="91" t="s">
        <v>94</v>
      </c>
      <c r="G36" s="91" t="s">
        <v>43</v>
      </c>
      <c r="H36" s="91" t="s">
        <v>44</v>
      </c>
      <c r="I36" s="91" t="s">
        <v>171</v>
      </c>
      <c r="J36" s="91">
        <v>16100</v>
      </c>
      <c r="K36" s="91">
        <v>2100</v>
      </c>
      <c r="L36" s="91">
        <v>13569</v>
      </c>
      <c r="M36" s="91">
        <v>150</v>
      </c>
      <c r="N36" s="91">
        <v>150</v>
      </c>
      <c r="O36" s="91"/>
      <c r="P36" s="91"/>
      <c r="Q36" s="91"/>
      <c r="R36" s="91"/>
      <c r="S36" s="91"/>
      <c r="T36" s="91"/>
      <c r="U36" s="91"/>
      <c r="V36" s="92" t="s">
        <v>46</v>
      </c>
      <c r="W36" s="92" t="s">
        <v>47</v>
      </c>
      <c r="X36" s="92" t="s">
        <v>46</v>
      </c>
      <c r="Y36" s="92" t="s">
        <v>47</v>
      </c>
      <c r="Z36" s="104" t="s">
        <v>48</v>
      </c>
      <c r="AA36" s="92" t="s">
        <v>116</v>
      </c>
      <c r="AB36" s="92" t="s">
        <v>116</v>
      </c>
      <c r="AC36" s="97"/>
    </row>
    <row r="37" s="75" customFormat="1" ht="103" customHeight="1" spans="1:29">
      <c r="A37" s="91">
        <v>23</v>
      </c>
      <c r="B37" s="92" t="s">
        <v>172</v>
      </c>
      <c r="C37" s="91" t="s">
        <v>41</v>
      </c>
      <c r="D37" s="91" t="s">
        <v>173</v>
      </c>
      <c r="E37" s="91" t="s">
        <v>35</v>
      </c>
      <c r="F37" s="91" t="s">
        <v>94</v>
      </c>
      <c r="G37" s="91" t="s">
        <v>43</v>
      </c>
      <c r="H37" s="91" t="s">
        <v>44</v>
      </c>
      <c r="I37" s="91" t="s">
        <v>174</v>
      </c>
      <c r="J37" s="91">
        <v>1</v>
      </c>
      <c r="K37" s="91">
        <v>459</v>
      </c>
      <c r="L37" s="91">
        <v>1258</v>
      </c>
      <c r="M37" s="91">
        <v>250</v>
      </c>
      <c r="N37" s="91">
        <v>250</v>
      </c>
      <c r="O37" s="91"/>
      <c r="P37" s="91"/>
      <c r="Q37" s="91"/>
      <c r="R37" s="91"/>
      <c r="S37" s="91"/>
      <c r="T37" s="91"/>
      <c r="U37" s="91"/>
      <c r="V37" s="92" t="s">
        <v>46</v>
      </c>
      <c r="W37" s="92" t="s">
        <v>47</v>
      </c>
      <c r="X37" s="92" t="s">
        <v>46</v>
      </c>
      <c r="Y37" s="92" t="s">
        <v>47</v>
      </c>
      <c r="Z37" s="104" t="s">
        <v>48</v>
      </c>
      <c r="AA37" s="91" t="s">
        <v>175</v>
      </c>
      <c r="AB37" s="91" t="s">
        <v>175</v>
      </c>
      <c r="AC37" s="97"/>
    </row>
    <row r="38" s="75" customFormat="1" ht="103" customHeight="1" spans="1:29">
      <c r="A38" s="91">
        <v>24</v>
      </c>
      <c r="B38" s="92" t="s">
        <v>176</v>
      </c>
      <c r="C38" s="91" t="s">
        <v>41</v>
      </c>
      <c r="D38" s="91" t="s">
        <v>177</v>
      </c>
      <c r="E38" s="91" t="s">
        <v>35</v>
      </c>
      <c r="F38" s="91" t="s">
        <v>94</v>
      </c>
      <c r="G38" s="91" t="s">
        <v>43</v>
      </c>
      <c r="H38" s="91" t="s">
        <v>44</v>
      </c>
      <c r="I38" s="91" t="s">
        <v>178</v>
      </c>
      <c r="J38" s="91">
        <v>575.08</v>
      </c>
      <c r="K38" s="91">
        <v>325</v>
      </c>
      <c r="L38" s="91">
        <v>1985</v>
      </c>
      <c r="M38" s="91">
        <v>170</v>
      </c>
      <c r="N38" s="91">
        <v>100</v>
      </c>
      <c r="O38" s="91"/>
      <c r="P38" s="91"/>
      <c r="Q38" s="91"/>
      <c r="R38" s="91"/>
      <c r="S38" s="91"/>
      <c r="T38" s="91">
        <v>70</v>
      </c>
      <c r="U38" s="91"/>
      <c r="V38" s="92" t="s">
        <v>46</v>
      </c>
      <c r="W38" s="92" t="s">
        <v>47</v>
      </c>
      <c r="X38" s="92" t="s">
        <v>46</v>
      </c>
      <c r="Y38" s="92" t="s">
        <v>47</v>
      </c>
      <c r="Z38" s="104" t="s">
        <v>48</v>
      </c>
      <c r="AA38" s="92" t="s">
        <v>116</v>
      </c>
      <c r="AB38" s="92" t="s">
        <v>116</v>
      </c>
      <c r="AC38" s="92"/>
    </row>
    <row r="39" s="75" customFormat="1" ht="157" customHeight="1" spans="1:29">
      <c r="A39" s="91">
        <v>25</v>
      </c>
      <c r="B39" s="92" t="s">
        <v>179</v>
      </c>
      <c r="C39" s="91" t="s">
        <v>41</v>
      </c>
      <c r="D39" s="91" t="s">
        <v>180</v>
      </c>
      <c r="E39" s="91" t="s">
        <v>35</v>
      </c>
      <c r="F39" s="91" t="s">
        <v>94</v>
      </c>
      <c r="G39" s="91" t="s">
        <v>43</v>
      </c>
      <c r="H39" s="91" t="s">
        <v>44</v>
      </c>
      <c r="I39" s="91" t="s">
        <v>181</v>
      </c>
      <c r="J39" s="91">
        <v>630</v>
      </c>
      <c r="K39" s="91">
        <v>300</v>
      </c>
      <c r="L39" s="91">
        <v>685</v>
      </c>
      <c r="M39" s="91">
        <v>320</v>
      </c>
      <c r="N39" s="91">
        <v>320</v>
      </c>
      <c r="O39" s="91"/>
      <c r="P39" s="91"/>
      <c r="Q39" s="91"/>
      <c r="R39" s="91"/>
      <c r="S39" s="91"/>
      <c r="T39" s="91"/>
      <c r="U39" s="91"/>
      <c r="V39" s="92" t="s">
        <v>46</v>
      </c>
      <c r="W39" s="92" t="s">
        <v>47</v>
      </c>
      <c r="X39" s="92" t="s">
        <v>46</v>
      </c>
      <c r="Y39" s="92" t="s">
        <v>47</v>
      </c>
      <c r="Z39" s="104" t="s">
        <v>48</v>
      </c>
      <c r="AA39" s="92" t="s">
        <v>116</v>
      </c>
      <c r="AB39" s="92" t="s">
        <v>116</v>
      </c>
      <c r="AC39" s="97"/>
    </row>
    <row r="40" s="75" customFormat="1" ht="157" customHeight="1" spans="1:29">
      <c r="A40" s="91">
        <v>26</v>
      </c>
      <c r="B40" s="92" t="s">
        <v>182</v>
      </c>
      <c r="C40" s="91" t="s">
        <v>41</v>
      </c>
      <c r="D40" s="91" t="s">
        <v>183</v>
      </c>
      <c r="E40" s="91" t="s">
        <v>35</v>
      </c>
      <c r="F40" s="91" t="s">
        <v>184</v>
      </c>
      <c r="G40" s="91" t="s">
        <v>43</v>
      </c>
      <c r="H40" s="91" t="s">
        <v>44</v>
      </c>
      <c r="I40" s="91" t="s">
        <v>185</v>
      </c>
      <c r="J40" s="91">
        <v>200</v>
      </c>
      <c r="K40" s="91">
        <v>983</v>
      </c>
      <c r="L40" s="91">
        <v>4199</v>
      </c>
      <c r="M40" s="91">
        <v>43</v>
      </c>
      <c r="N40" s="91">
        <v>43</v>
      </c>
      <c r="O40" s="91"/>
      <c r="P40" s="91"/>
      <c r="Q40" s="91"/>
      <c r="R40" s="91"/>
      <c r="S40" s="91"/>
      <c r="T40" s="91"/>
      <c r="U40" s="91"/>
      <c r="V40" s="91" t="s">
        <v>186</v>
      </c>
      <c r="W40" s="91" t="s">
        <v>187</v>
      </c>
      <c r="X40" s="91" t="s">
        <v>61</v>
      </c>
      <c r="Y40" s="91" t="s">
        <v>62</v>
      </c>
      <c r="Z40" s="91" t="s">
        <v>48</v>
      </c>
      <c r="AA40" s="91" t="s">
        <v>188</v>
      </c>
      <c r="AB40" s="91" t="s">
        <v>189</v>
      </c>
      <c r="AC40" s="97"/>
    </row>
    <row r="41" s="75" customFormat="1" ht="157" customHeight="1" spans="1:29">
      <c r="A41" s="91">
        <v>27</v>
      </c>
      <c r="B41" s="92" t="s">
        <v>190</v>
      </c>
      <c r="C41" s="91" t="s">
        <v>41</v>
      </c>
      <c r="D41" s="91" t="s">
        <v>191</v>
      </c>
      <c r="E41" s="91" t="s">
        <v>35</v>
      </c>
      <c r="F41" s="91" t="s">
        <v>184</v>
      </c>
      <c r="G41" s="91" t="s">
        <v>43</v>
      </c>
      <c r="H41" s="91" t="s">
        <v>44</v>
      </c>
      <c r="I41" s="91" t="s">
        <v>192</v>
      </c>
      <c r="J41" s="91">
        <v>600</v>
      </c>
      <c r="K41" s="91">
        <v>983</v>
      </c>
      <c r="L41" s="91">
        <v>4199</v>
      </c>
      <c r="M41" s="91">
        <v>104</v>
      </c>
      <c r="N41" s="91">
        <v>104</v>
      </c>
      <c r="O41" s="91"/>
      <c r="P41" s="91"/>
      <c r="Q41" s="91"/>
      <c r="R41" s="91"/>
      <c r="S41" s="91"/>
      <c r="T41" s="91"/>
      <c r="U41" s="91"/>
      <c r="V41" s="91" t="s">
        <v>99</v>
      </c>
      <c r="W41" s="91" t="s">
        <v>100</v>
      </c>
      <c r="X41" s="91" t="s">
        <v>61</v>
      </c>
      <c r="Y41" s="91" t="s">
        <v>62</v>
      </c>
      <c r="Z41" s="91" t="s">
        <v>48</v>
      </c>
      <c r="AA41" s="91" t="s">
        <v>193</v>
      </c>
      <c r="AB41" s="91" t="s">
        <v>189</v>
      </c>
      <c r="AC41" s="97"/>
    </row>
    <row r="42" s="75" customFormat="1" ht="157" customHeight="1" spans="1:29">
      <c r="A42" s="91">
        <v>28</v>
      </c>
      <c r="B42" s="92" t="s">
        <v>194</v>
      </c>
      <c r="C42" s="92" t="s">
        <v>41</v>
      </c>
      <c r="D42" s="92" t="s">
        <v>195</v>
      </c>
      <c r="E42" s="92" t="s">
        <v>35</v>
      </c>
      <c r="F42" s="92" t="s">
        <v>94</v>
      </c>
      <c r="G42" s="92" t="s">
        <v>43</v>
      </c>
      <c r="H42" s="92" t="s">
        <v>44</v>
      </c>
      <c r="I42" s="92" t="s">
        <v>196</v>
      </c>
      <c r="J42" s="92">
        <v>11587</v>
      </c>
      <c r="K42" s="92">
        <v>3457</v>
      </c>
      <c r="L42" s="92">
        <v>13828</v>
      </c>
      <c r="M42" s="92">
        <v>231.74</v>
      </c>
      <c r="N42" s="92">
        <v>231.74</v>
      </c>
      <c r="O42" s="92"/>
      <c r="P42" s="92"/>
      <c r="Q42" s="92"/>
      <c r="R42" s="92"/>
      <c r="S42" s="92"/>
      <c r="T42" s="92"/>
      <c r="U42" s="92"/>
      <c r="V42" s="92" t="s">
        <v>63</v>
      </c>
      <c r="W42" s="92" t="s">
        <v>64</v>
      </c>
      <c r="X42" s="92" t="s">
        <v>63</v>
      </c>
      <c r="Y42" s="92" t="s">
        <v>64</v>
      </c>
      <c r="Z42" s="92" t="s">
        <v>48</v>
      </c>
      <c r="AA42" s="92" t="s">
        <v>197</v>
      </c>
      <c r="AB42" s="92" t="s">
        <v>198</v>
      </c>
      <c r="AC42" s="92"/>
    </row>
    <row r="43" s="78" customFormat="1" ht="30" customHeight="1" spans="1:29">
      <c r="A43" s="91" t="s">
        <v>38</v>
      </c>
      <c r="B43" s="90" t="s">
        <v>199</v>
      </c>
      <c r="C43" s="90"/>
      <c r="D43" s="90"/>
      <c r="E43" s="90"/>
      <c r="F43" s="90"/>
      <c r="G43" s="90"/>
      <c r="H43" s="90"/>
      <c r="I43" s="90"/>
      <c r="J43" s="92"/>
      <c r="K43" s="92">
        <f>SUM(K44:K54)</f>
        <v>20435</v>
      </c>
      <c r="L43" s="92">
        <f t="shared" ref="L43:U43" si="10">SUM(L44:L54)</f>
        <v>70716</v>
      </c>
      <c r="M43" s="92">
        <f t="shared" si="10"/>
        <v>4370</v>
      </c>
      <c r="N43" s="92">
        <f t="shared" si="10"/>
        <v>4370</v>
      </c>
      <c r="O43" s="92">
        <f t="shared" si="10"/>
        <v>0</v>
      </c>
      <c r="P43" s="92">
        <f t="shared" si="10"/>
        <v>0</v>
      </c>
      <c r="Q43" s="92">
        <f t="shared" si="10"/>
        <v>0</v>
      </c>
      <c r="R43" s="92">
        <f t="shared" si="10"/>
        <v>0</v>
      </c>
      <c r="S43" s="92">
        <f t="shared" si="10"/>
        <v>0</v>
      </c>
      <c r="T43" s="92">
        <f t="shared" si="10"/>
        <v>0</v>
      </c>
      <c r="U43" s="92">
        <f t="shared" si="10"/>
        <v>0</v>
      </c>
      <c r="V43" s="92"/>
      <c r="W43" s="92"/>
      <c r="X43" s="92"/>
      <c r="Y43" s="92"/>
      <c r="Z43" s="92"/>
      <c r="AA43" s="92"/>
      <c r="AB43" s="92"/>
      <c r="AC43" s="92"/>
    </row>
    <row r="44" s="76" customFormat="1" ht="133" customHeight="1" spans="1:29">
      <c r="A44" s="91">
        <v>29</v>
      </c>
      <c r="B44" s="92" t="s">
        <v>200</v>
      </c>
      <c r="C44" s="91" t="s">
        <v>41</v>
      </c>
      <c r="D44" s="91" t="s">
        <v>201</v>
      </c>
      <c r="E44" s="91" t="s">
        <v>35</v>
      </c>
      <c r="F44" s="91" t="s">
        <v>94</v>
      </c>
      <c r="G44" s="91" t="s">
        <v>43</v>
      </c>
      <c r="H44" s="91" t="s">
        <v>44</v>
      </c>
      <c r="I44" s="91" t="s">
        <v>202</v>
      </c>
      <c r="J44" s="92">
        <v>1000</v>
      </c>
      <c r="K44" s="92">
        <v>800</v>
      </c>
      <c r="L44" s="92">
        <v>3000</v>
      </c>
      <c r="M44" s="91">
        <v>1500</v>
      </c>
      <c r="N44" s="92">
        <v>1500</v>
      </c>
      <c r="O44" s="88"/>
      <c r="P44" s="88"/>
      <c r="Q44" s="88"/>
      <c r="R44" s="88"/>
      <c r="S44" s="88"/>
      <c r="T44" s="88"/>
      <c r="U44" s="88"/>
      <c r="V44" s="92" t="s">
        <v>128</v>
      </c>
      <c r="W44" s="92" t="s">
        <v>129</v>
      </c>
      <c r="X44" s="92" t="s">
        <v>46</v>
      </c>
      <c r="Y44" s="92" t="s">
        <v>47</v>
      </c>
      <c r="Z44" s="92" t="s">
        <v>48</v>
      </c>
      <c r="AA44" s="92" t="s">
        <v>203</v>
      </c>
      <c r="AB44" s="92" t="s">
        <v>204</v>
      </c>
      <c r="AC44" s="92"/>
    </row>
    <row r="45" s="79" customFormat="1" ht="151" customHeight="1" spans="1:29">
      <c r="A45" s="91">
        <v>30</v>
      </c>
      <c r="B45" s="92" t="s">
        <v>205</v>
      </c>
      <c r="C45" s="91" t="s">
        <v>41</v>
      </c>
      <c r="D45" s="91" t="s">
        <v>206</v>
      </c>
      <c r="E45" s="91" t="s">
        <v>35</v>
      </c>
      <c r="F45" s="91" t="s">
        <v>94</v>
      </c>
      <c r="G45" s="91" t="s">
        <v>43</v>
      </c>
      <c r="H45" s="91" t="s">
        <v>44</v>
      </c>
      <c r="I45" s="91" t="s">
        <v>207</v>
      </c>
      <c r="J45" s="91">
        <v>1200</v>
      </c>
      <c r="K45" s="92">
        <v>200</v>
      </c>
      <c r="L45" s="92">
        <v>750</v>
      </c>
      <c r="M45" s="92">
        <v>120</v>
      </c>
      <c r="N45" s="92">
        <v>120</v>
      </c>
      <c r="O45" s="92"/>
      <c r="P45" s="92"/>
      <c r="Q45" s="92"/>
      <c r="R45" s="92"/>
      <c r="S45" s="92"/>
      <c r="T45" s="92"/>
      <c r="U45" s="92"/>
      <c r="V45" s="92" t="s">
        <v>128</v>
      </c>
      <c r="W45" s="92" t="s">
        <v>129</v>
      </c>
      <c r="X45" s="92" t="s">
        <v>46</v>
      </c>
      <c r="Y45" s="92" t="s">
        <v>47</v>
      </c>
      <c r="Z45" s="92" t="s">
        <v>48</v>
      </c>
      <c r="AA45" s="91" t="s">
        <v>208</v>
      </c>
      <c r="AB45" s="92" t="s">
        <v>209</v>
      </c>
      <c r="AC45" s="92"/>
    </row>
    <row r="46" s="76" customFormat="1" ht="129" customHeight="1" spans="1:29">
      <c r="A46" s="91">
        <v>31</v>
      </c>
      <c r="B46" s="92" t="s">
        <v>210</v>
      </c>
      <c r="C46" s="91" t="s">
        <v>41</v>
      </c>
      <c r="D46" s="91" t="s">
        <v>211</v>
      </c>
      <c r="E46" s="91" t="s">
        <v>35</v>
      </c>
      <c r="F46" s="91" t="s">
        <v>94</v>
      </c>
      <c r="G46" s="91" t="s">
        <v>43</v>
      </c>
      <c r="H46" s="91" t="s">
        <v>44</v>
      </c>
      <c r="I46" s="91" t="s">
        <v>212</v>
      </c>
      <c r="J46" s="92">
        <v>200</v>
      </c>
      <c r="K46" s="92">
        <v>500</v>
      </c>
      <c r="L46" s="92">
        <v>600</v>
      </c>
      <c r="M46" s="92">
        <v>360</v>
      </c>
      <c r="N46" s="92">
        <v>360</v>
      </c>
      <c r="O46" s="88"/>
      <c r="P46" s="88"/>
      <c r="Q46" s="88"/>
      <c r="R46" s="88"/>
      <c r="S46" s="88"/>
      <c r="T46" s="88"/>
      <c r="U46" s="88"/>
      <c r="V46" s="92" t="s">
        <v>99</v>
      </c>
      <c r="W46" s="92" t="s">
        <v>100</v>
      </c>
      <c r="X46" s="92" t="s">
        <v>46</v>
      </c>
      <c r="Y46" s="92" t="s">
        <v>47</v>
      </c>
      <c r="Z46" s="92" t="s">
        <v>48</v>
      </c>
      <c r="AA46" s="92" t="s">
        <v>213</v>
      </c>
      <c r="AB46" s="92" t="s">
        <v>214</v>
      </c>
      <c r="AC46" s="92"/>
    </row>
    <row r="47" s="76" customFormat="1" ht="192" customHeight="1" spans="1:29">
      <c r="A47" s="91">
        <v>32</v>
      </c>
      <c r="B47" s="92" t="s">
        <v>215</v>
      </c>
      <c r="C47" s="91" t="s">
        <v>41</v>
      </c>
      <c r="D47" s="91" t="s">
        <v>216</v>
      </c>
      <c r="E47" s="91" t="s">
        <v>35</v>
      </c>
      <c r="F47" s="91" t="s">
        <v>94</v>
      </c>
      <c r="G47" s="91" t="s">
        <v>43</v>
      </c>
      <c r="H47" s="91" t="s">
        <v>44</v>
      </c>
      <c r="I47" s="91" t="s">
        <v>217</v>
      </c>
      <c r="J47" s="92">
        <v>21</v>
      </c>
      <c r="K47" s="92">
        <v>100</v>
      </c>
      <c r="L47" s="92">
        <v>346</v>
      </c>
      <c r="M47" s="92">
        <v>200</v>
      </c>
      <c r="N47" s="92">
        <v>200</v>
      </c>
      <c r="O47" s="88"/>
      <c r="P47" s="88"/>
      <c r="Q47" s="88"/>
      <c r="R47" s="88"/>
      <c r="S47" s="88"/>
      <c r="T47" s="88"/>
      <c r="U47" s="88"/>
      <c r="V47" s="92" t="s">
        <v>46</v>
      </c>
      <c r="W47" s="92" t="s">
        <v>47</v>
      </c>
      <c r="X47" s="92" t="s">
        <v>46</v>
      </c>
      <c r="Y47" s="92" t="s">
        <v>47</v>
      </c>
      <c r="Z47" s="92" t="s">
        <v>48</v>
      </c>
      <c r="AA47" s="92" t="s">
        <v>218</v>
      </c>
      <c r="AB47" s="92" t="s">
        <v>219</v>
      </c>
      <c r="AC47" s="92"/>
    </row>
    <row r="48" s="80" customFormat="1" ht="102" customHeight="1" spans="1:29">
      <c r="A48" s="91">
        <v>33</v>
      </c>
      <c r="B48" s="92" t="s">
        <v>220</v>
      </c>
      <c r="C48" s="91" t="s">
        <v>41</v>
      </c>
      <c r="D48" s="91" t="s">
        <v>221</v>
      </c>
      <c r="E48" s="91" t="s">
        <v>35</v>
      </c>
      <c r="F48" s="91" t="s">
        <v>94</v>
      </c>
      <c r="G48" s="91" t="s">
        <v>43</v>
      </c>
      <c r="H48" s="91" t="s">
        <v>44</v>
      </c>
      <c r="I48" s="91" t="s">
        <v>222</v>
      </c>
      <c r="J48" s="91">
        <v>1</v>
      </c>
      <c r="K48" s="91">
        <v>2459</v>
      </c>
      <c r="L48" s="91">
        <v>9456</v>
      </c>
      <c r="M48" s="91">
        <v>100</v>
      </c>
      <c r="N48" s="91">
        <v>100</v>
      </c>
      <c r="O48" s="91"/>
      <c r="P48" s="91"/>
      <c r="Q48" s="91"/>
      <c r="R48" s="91"/>
      <c r="S48" s="91"/>
      <c r="T48" s="91"/>
      <c r="U48" s="91"/>
      <c r="V48" s="91" t="s">
        <v>223</v>
      </c>
      <c r="W48" s="91" t="s">
        <v>224</v>
      </c>
      <c r="X48" s="92" t="s">
        <v>46</v>
      </c>
      <c r="Y48" s="92" t="s">
        <v>47</v>
      </c>
      <c r="Z48" s="92" t="s">
        <v>48</v>
      </c>
      <c r="AA48" s="91" t="s">
        <v>225</v>
      </c>
      <c r="AB48" s="91" t="s">
        <v>226</v>
      </c>
      <c r="AC48" s="103"/>
    </row>
    <row r="49" s="80" customFormat="1" ht="102" customHeight="1" spans="1:29">
      <c r="A49" s="91">
        <v>34</v>
      </c>
      <c r="B49" s="92" t="s">
        <v>227</v>
      </c>
      <c r="C49" s="91" t="s">
        <v>41</v>
      </c>
      <c r="D49" s="91" t="s">
        <v>228</v>
      </c>
      <c r="E49" s="91" t="s">
        <v>35</v>
      </c>
      <c r="F49" s="91" t="s">
        <v>94</v>
      </c>
      <c r="G49" s="91" t="s">
        <v>43</v>
      </c>
      <c r="H49" s="91" t="s">
        <v>44</v>
      </c>
      <c r="I49" s="91" t="s">
        <v>229</v>
      </c>
      <c r="J49" s="91">
        <v>2</v>
      </c>
      <c r="K49" s="92">
        <v>696</v>
      </c>
      <c r="L49" s="92">
        <v>1400</v>
      </c>
      <c r="M49" s="91">
        <v>200</v>
      </c>
      <c r="N49" s="91">
        <v>200</v>
      </c>
      <c r="O49" s="91"/>
      <c r="P49" s="91"/>
      <c r="Q49" s="91"/>
      <c r="R49" s="91"/>
      <c r="S49" s="91"/>
      <c r="T49" s="91"/>
      <c r="U49" s="91"/>
      <c r="V49" s="91" t="s">
        <v>99</v>
      </c>
      <c r="W49" s="91" t="s">
        <v>100</v>
      </c>
      <c r="X49" s="92" t="s">
        <v>46</v>
      </c>
      <c r="Y49" s="91" t="s">
        <v>47</v>
      </c>
      <c r="Z49" s="91" t="s">
        <v>48</v>
      </c>
      <c r="AA49" s="91" t="s">
        <v>230</v>
      </c>
      <c r="AB49" s="91" t="s">
        <v>231</v>
      </c>
      <c r="AC49" s="103"/>
    </row>
    <row r="50" s="79" customFormat="1" ht="142" customHeight="1" spans="1:29">
      <c r="A50" s="91">
        <v>35</v>
      </c>
      <c r="B50" s="92" t="s">
        <v>232</v>
      </c>
      <c r="C50" s="91" t="s">
        <v>41</v>
      </c>
      <c r="D50" s="91" t="s">
        <v>233</v>
      </c>
      <c r="E50" s="91" t="s">
        <v>35</v>
      </c>
      <c r="F50" s="91" t="s">
        <v>94</v>
      </c>
      <c r="G50" s="91" t="s">
        <v>43</v>
      </c>
      <c r="H50" s="91" t="s">
        <v>44</v>
      </c>
      <c r="I50" s="91" t="s">
        <v>234</v>
      </c>
      <c r="J50" s="92">
        <v>900000</v>
      </c>
      <c r="K50" s="92">
        <v>8000</v>
      </c>
      <c r="L50" s="92">
        <v>27000</v>
      </c>
      <c r="M50" s="98">
        <v>280</v>
      </c>
      <c r="N50" s="98">
        <v>280</v>
      </c>
      <c r="O50" s="98"/>
      <c r="P50" s="92"/>
      <c r="Q50" s="92"/>
      <c r="R50" s="92"/>
      <c r="S50" s="92"/>
      <c r="T50" s="92"/>
      <c r="U50" s="92"/>
      <c r="V50" s="92" t="s">
        <v>46</v>
      </c>
      <c r="W50" s="92" t="s">
        <v>47</v>
      </c>
      <c r="X50" s="92" t="s">
        <v>46</v>
      </c>
      <c r="Y50" s="92" t="s">
        <v>47</v>
      </c>
      <c r="Z50" s="92" t="s">
        <v>48</v>
      </c>
      <c r="AA50" s="92" t="s">
        <v>235</v>
      </c>
      <c r="AB50" s="92" t="s">
        <v>236</v>
      </c>
      <c r="AC50" s="92"/>
    </row>
    <row r="51" s="79" customFormat="1" ht="146" customHeight="1" spans="1:29">
      <c r="A51" s="91">
        <v>36</v>
      </c>
      <c r="B51" s="92" t="s">
        <v>237</v>
      </c>
      <c r="C51" s="91" t="s">
        <v>41</v>
      </c>
      <c r="D51" s="91" t="s">
        <v>238</v>
      </c>
      <c r="E51" s="91" t="s">
        <v>35</v>
      </c>
      <c r="F51" s="91" t="s">
        <v>94</v>
      </c>
      <c r="G51" s="91" t="s">
        <v>43</v>
      </c>
      <c r="H51" s="91" t="s">
        <v>44</v>
      </c>
      <c r="I51" s="91" t="s">
        <v>239</v>
      </c>
      <c r="J51" s="91">
        <v>50000</v>
      </c>
      <c r="K51" s="92">
        <v>6000</v>
      </c>
      <c r="L51" s="92">
        <v>22000</v>
      </c>
      <c r="M51" s="92">
        <v>150</v>
      </c>
      <c r="N51" s="92">
        <v>150</v>
      </c>
      <c r="O51" s="92"/>
      <c r="P51" s="92"/>
      <c r="Q51" s="92"/>
      <c r="R51" s="92"/>
      <c r="S51" s="92"/>
      <c r="T51" s="92"/>
      <c r="U51" s="92"/>
      <c r="V51" s="92" t="s">
        <v>46</v>
      </c>
      <c r="W51" s="92" t="s">
        <v>47</v>
      </c>
      <c r="X51" s="92" t="s">
        <v>46</v>
      </c>
      <c r="Y51" s="92" t="s">
        <v>47</v>
      </c>
      <c r="Z51" s="92" t="s">
        <v>48</v>
      </c>
      <c r="AA51" s="92" t="s">
        <v>240</v>
      </c>
      <c r="AB51" s="92" t="s">
        <v>241</v>
      </c>
      <c r="AC51" s="92"/>
    </row>
    <row r="52" s="79" customFormat="1" ht="146" customHeight="1" spans="1:29">
      <c r="A52" s="91">
        <v>37</v>
      </c>
      <c r="B52" s="92" t="s">
        <v>242</v>
      </c>
      <c r="C52" s="91" t="s">
        <v>41</v>
      </c>
      <c r="D52" s="91" t="s">
        <v>243</v>
      </c>
      <c r="E52" s="91" t="s">
        <v>35</v>
      </c>
      <c r="F52" s="91" t="s">
        <v>94</v>
      </c>
      <c r="G52" s="91" t="s">
        <v>43</v>
      </c>
      <c r="H52" s="91" t="s">
        <v>44</v>
      </c>
      <c r="I52" s="91" t="s">
        <v>244</v>
      </c>
      <c r="J52" s="91">
        <v>5000</v>
      </c>
      <c r="K52" s="92">
        <v>1000</v>
      </c>
      <c r="L52" s="92">
        <v>4000</v>
      </c>
      <c r="M52" s="92">
        <v>400</v>
      </c>
      <c r="N52" s="92">
        <v>400</v>
      </c>
      <c r="O52" s="92"/>
      <c r="P52" s="92"/>
      <c r="Q52" s="92"/>
      <c r="R52" s="92"/>
      <c r="S52" s="92"/>
      <c r="T52" s="92"/>
      <c r="U52" s="92"/>
      <c r="V52" s="92" t="s">
        <v>128</v>
      </c>
      <c r="W52" s="92" t="s">
        <v>129</v>
      </c>
      <c r="X52" s="92" t="s">
        <v>46</v>
      </c>
      <c r="Y52" s="92" t="s">
        <v>47</v>
      </c>
      <c r="Z52" s="92" t="s">
        <v>48</v>
      </c>
      <c r="AA52" s="92" t="s">
        <v>245</v>
      </c>
      <c r="AB52" s="92" t="s">
        <v>246</v>
      </c>
      <c r="AC52" s="92"/>
    </row>
    <row r="53" s="79" customFormat="1" ht="173" customHeight="1" spans="1:29">
      <c r="A53" s="91">
        <v>38</v>
      </c>
      <c r="B53" s="92" t="s">
        <v>247</v>
      </c>
      <c r="C53" s="91" t="s">
        <v>41</v>
      </c>
      <c r="D53" s="91" t="s">
        <v>248</v>
      </c>
      <c r="E53" s="91" t="s">
        <v>35</v>
      </c>
      <c r="F53" s="91" t="s">
        <v>94</v>
      </c>
      <c r="G53" s="91" t="s">
        <v>43</v>
      </c>
      <c r="H53" s="91" t="s">
        <v>44</v>
      </c>
      <c r="I53" s="99" t="s">
        <v>249</v>
      </c>
      <c r="J53" s="91">
        <v>200</v>
      </c>
      <c r="K53" s="91">
        <v>180</v>
      </c>
      <c r="L53" s="91">
        <v>664</v>
      </c>
      <c r="M53" s="91">
        <v>300</v>
      </c>
      <c r="N53" s="91">
        <v>300</v>
      </c>
      <c r="O53" s="91"/>
      <c r="P53" s="91"/>
      <c r="Q53" s="91"/>
      <c r="R53" s="91"/>
      <c r="S53" s="91"/>
      <c r="T53" s="91"/>
      <c r="U53" s="91"/>
      <c r="V53" s="91" t="s">
        <v>114</v>
      </c>
      <c r="W53" s="92" t="s">
        <v>115</v>
      </c>
      <c r="X53" s="92" t="s">
        <v>46</v>
      </c>
      <c r="Y53" s="92" t="s">
        <v>47</v>
      </c>
      <c r="Z53" s="92" t="s">
        <v>48</v>
      </c>
      <c r="AA53" s="91" t="s">
        <v>250</v>
      </c>
      <c r="AB53" s="91" t="s">
        <v>251</v>
      </c>
      <c r="AC53" s="92"/>
    </row>
    <row r="54" s="76" customFormat="1" ht="188" customHeight="1" spans="1:29">
      <c r="A54" s="91">
        <v>39</v>
      </c>
      <c r="B54" s="92" t="s">
        <v>252</v>
      </c>
      <c r="C54" s="91" t="s">
        <v>41</v>
      </c>
      <c r="D54" s="91" t="s">
        <v>253</v>
      </c>
      <c r="E54" s="91" t="s">
        <v>35</v>
      </c>
      <c r="F54" s="91" t="s">
        <v>94</v>
      </c>
      <c r="G54" s="91" t="s">
        <v>43</v>
      </c>
      <c r="H54" s="91" t="s">
        <v>44</v>
      </c>
      <c r="I54" s="91" t="s">
        <v>254</v>
      </c>
      <c r="J54" s="92">
        <v>1100</v>
      </c>
      <c r="K54" s="92">
        <v>500</v>
      </c>
      <c r="L54" s="92">
        <v>1500</v>
      </c>
      <c r="M54" s="92">
        <v>760</v>
      </c>
      <c r="N54" s="92">
        <v>760</v>
      </c>
      <c r="O54" s="88"/>
      <c r="P54" s="88"/>
      <c r="Q54" s="88"/>
      <c r="R54" s="88"/>
      <c r="S54" s="88"/>
      <c r="T54" s="88"/>
      <c r="U54" s="88"/>
      <c r="V54" s="92" t="s">
        <v>46</v>
      </c>
      <c r="W54" s="92" t="s">
        <v>47</v>
      </c>
      <c r="X54" s="92" t="s">
        <v>46</v>
      </c>
      <c r="Y54" s="92" t="s">
        <v>47</v>
      </c>
      <c r="Z54" s="92" t="s">
        <v>48</v>
      </c>
      <c r="AA54" s="92" t="s">
        <v>255</v>
      </c>
      <c r="AB54" s="92" t="s">
        <v>219</v>
      </c>
      <c r="AC54" s="92"/>
    </row>
    <row r="55" s="77" customFormat="1" ht="30" customHeight="1" spans="1:29">
      <c r="A55" s="91" t="s">
        <v>36</v>
      </c>
      <c r="B55" s="90" t="s">
        <v>256</v>
      </c>
      <c r="C55" s="90"/>
      <c r="D55" s="90"/>
      <c r="E55" s="90"/>
      <c r="F55" s="90"/>
      <c r="G55" s="90"/>
      <c r="H55" s="90"/>
      <c r="I55" s="90"/>
      <c r="J55" s="92"/>
      <c r="K55" s="92">
        <f>K56+K61</f>
        <v>6397</v>
      </c>
      <c r="L55" s="92">
        <f t="shared" ref="L55:U55" si="11">L56+L61</f>
        <v>19936</v>
      </c>
      <c r="M55" s="92">
        <f t="shared" si="11"/>
        <v>4890</v>
      </c>
      <c r="N55" s="92">
        <f t="shared" si="11"/>
        <v>4690</v>
      </c>
      <c r="O55" s="92">
        <f t="shared" si="11"/>
        <v>200</v>
      </c>
      <c r="P55" s="92">
        <f t="shared" si="11"/>
        <v>0</v>
      </c>
      <c r="Q55" s="92">
        <f t="shared" si="11"/>
        <v>0</v>
      </c>
      <c r="R55" s="92">
        <f t="shared" si="11"/>
        <v>0</v>
      </c>
      <c r="S55" s="92">
        <f t="shared" si="11"/>
        <v>0</v>
      </c>
      <c r="T55" s="92">
        <f t="shared" si="11"/>
        <v>0</v>
      </c>
      <c r="U55" s="92">
        <f t="shared" si="11"/>
        <v>0</v>
      </c>
      <c r="V55" s="92"/>
      <c r="W55" s="92"/>
      <c r="X55" s="92"/>
      <c r="Y55" s="92"/>
      <c r="Z55" s="92"/>
      <c r="AA55" s="92"/>
      <c r="AB55" s="92"/>
      <c r="AC55" s="92"/>
    </row>
    <row r="56" s="77" customFormat="1" ht="30" customHeight="1" spans="1:29">
      <c r="A56" s="91" t="s">
        <v>38</v>
      </c>
      <c r="B56" s="90" t="s">
        <v>257</v>
      </c>
      <c r="C56" s="90"/>
      <c r="D56" s="90"/>
      <c r="E56" s="90"/>
      <c r="F56" s="90"/>
      <c r="G56" s="90"/>
      <c r="H56" s="90"/>
      <c r="I56" s="90"/>
      <c r="J56" s="92"/>
      <c r="K56" s="92">
        <f>SUM(K57:K60)</f>
        <v>4621</v>
      </c>
      <c r="L56" s="92">
        <f t="shared" ref="L56:U56" si="12">SUM(L57:L60)</f>
        <v>16509</v>
      </c>
      <c r="M56" s="92">
        <f t="shared" si="12"/>
        <v>3740</v>
      </c>
      <c r="N56" s="92">
        <f t="shared" si="12"/>
        <v>3540</v>
      </c>
      <c r="O56" s="92">
        <f t="shared" si="12"/>
        <v>200</v>
      </c>
      <c r="P56" s="92">
        <f t="shared" si="12"/>
        <v>0</v>
      </c>
      <c r="Q56" s="92">
        <f t="shared" si="12"/>
        <v>0</v>
      </c>
      <c r="R56" s="92">
        <f t="shared" si="12"/>
        <v>0</v>
      </c>
      <c r="S56" s="92">
        <f t="shared" si="12"/>
        <v>0</v>
      </c>
      <c r="T56" s="92">
        <f t="shared" si="12"/>
        <v>0</v>
      </c>
      <c r="U56" s="92">
        <f t="shared" si="12"/>
        <v>0</v>
      </c>
      <c r="V56" s="92"/>
      <c r="W56" s="92"/>
      <c r="X56" s="92"/>
      <c r="Y56" s="92"/>
      <c r="Z56" s="92"/>
      <c r="AA56" s="92"/>
      <c r="AB56" s="92"/>
      <c r="AC56" s="92"/>
    </row>
    <row r="57" s="75" customFormat="1" ht="158" customHeight="1" spans="1:29">
      <c r="A57" s="91">
        <v>40</v>
      </c>
      <c r="B57" s="91" t="s">
        <v>258</v>
      </c>
      <c r="C57" s="91" t="s">
        <v>41</v>
      </c>
      <c r="D57" s="91" t="s">
        <v>259</v>
      </c>
      <c r="E57" s="91" t="s">
        <v>35</v>
      </c>
      <c r="F57" s="91" t="s">
        <v>256</v>
      </c>
      <c r="G57" s="91" t="s">
        <v>43</v>
      </c>
      <c r="H57" s="91" t="s">
        <v>44</v>
      </c>
      <c r="I57" s="91" t="s">
        <v>260</v>
      </c>
      <c r="J57" s="92">
        <v>6</v>
      </c>
      <c r="K57" s="92">
        <v>2503</v>
      </c>
      <c r="L57" s="92">
        <v>6637</v>
      </c>
      <c r="M57" s="92">
        <v>1100</v>
      </c>
      <c r="N57" s="92">
        <v>1100</v>
      </c>
      <c r="O57" s="88"/>
      <c r="P57" s="88"/>
      <c r="Q57" s="88"/>
      <c r="R57" s="88"/>
      <c r="S57" s="88"/>
      <c r="T57" s="88"/>
      <c r="U57" s="88"/>
      <c r="V57" s="92" t="s">
        <v>261</v>
      </c>
      <c r="W57" s="92" t="s">
        <v>262</v>
      </c>
      <c r="X57" s="92" t="s">
        <v>263</v>
      </c>
      <c r="Y57" s="92" t="s">
        <v>264</v>
      </c>
      <c r="Z57" s="92" t="s">
        <v>72</v>
      </c>
      <c r="AA57" s="91" t="s">
        <v>265</v>
      </c>
      <c r="AB57" s="91" t="s">
        <v>266</v>
      </c>
      <c r="AC57" s="92"/>
    </row>
    <row r="58" s="77" customFormat="1" ht="188" customHeight="1" spans="1:29">
      <c r="A58" s="91">
        <v>41</v>
      </c>
      <c r="B58" s="91" t="s">
        <v>267</v>
      </c>
      <c r="C58" s="91" t="s">
        <v>41</v>
      </c>
      <c r="D58" s="91" t="s">
        <v>268</v>
      </c>
      <c r="E58" s="91" t="s">
        <v>35</v>
      </c>
      <c r="F58" s="91" t="s">
        <v>256</v>
      </c>
      <c r="G58" s="91" t="s">
        <v>43</v>
      </c>
      <c r="H58" s="91" t="s">
        <v>44</v>
      </c>
      <c r="I58" s="91" t="s">
        <v>269</v>
      </c>
      <c r="J58" s="92">
        <v>1300</v>
      </c>
      <c r="K58" s="92">
        <v>1821</v>
      </c>
      <c r="L58" s="92">
        <v>8697</v>
      </c>
      <c r="M58" s="92">
        <v>440</v>
      </c>
      <c r="N58" s="92">
        <v>440</v>
      </c>
      <c r="O58" s="92"/>
      <c r="P58" s="92"/>
      <c r="Q58" s="92"/>
      <c r="R58" s="92"/>
      <c r="S58" s="92"/>
      <c r="T58" s="92"/>
      <c r="U58" s="92"/>
      <c r="V58" s="92" t="s">
        <v>186</v>
      </c>
      <c r="W58" s="92" t="s">
        <v>187</v>
      </c>
      <c r="X58" s="92" t="s">
        <v>263</v>
      </c>
      <c r="Y58" s="92" t="s">
        <v>264</v>
      </c>
      <c r="Z58" s="104" t="s">
        <v>72</v>
      </c>
      <c r="AA58" s="96" t="s">
        <v>270</v>
      </c>
      <c r="AB58" s="92" t="s">
        <v>271</v>
      </c>
      <c r="AC58" s="92"/>
    </row>
    <row r="59" s="77" customFormat="1" ht="188" customHeight="1" spans="1:29">
      <c r="A59" s="91">
        <v>42</v>
      </c>
      <c r="B59" s="91" t="s">
        <v>272</v>
      </c>
      <c r="C59" s="91" t="s">
        <v>41</v>
      </c>
      <c r="D59" s="91" t="s">
        <v>273</v>
      </c>
      <c r="E59" s="91" t="s">
        <v>35</v>
      </c>
      <c r="F59" s="91" t="s">
        <v>94</v>
      </c>
      <c r="G59" s="91" t="s">
        <v>43</v>
      </c>
      <c r="H59" s="91" t="s">
        <v>44</v>
      </c>
      <c r="I59" s="100" t="s">
        <v>274</v>
      </c>
      <c r="J59" s="91">
        <v>26.4</v>
      </c>
      <c r="K59" s="91">
        <v>197</v>
      </c>
      <c r="L59" s="91">
        <v>855</v>
      </c>
      <c r="M59" s="91">
        <v>2000</v>
      </c>
      <c r="N59" s="91">
        <v>2000</v>
      </c>
      <c r="O59" s="91"/>
      <c r="P59" s="91"/>
      <c r="Q59" s="91"/>
      <c r="R59" s="91"/>
      <c r="S59" s="91"/>
      <c r="T59" s="91"/>
      <c r="U59" s="91"/>
      <c r="V59" s="91" t="s">
        <v>114</v>
      </c>
      <c r="W59" s="92" t="s">
        <v>115</v>
      </c>
      <c r="X59" s="92" t="s">
        <v>263</v>
      </c>
      <c r="Y59" s="92" t="s">
        <v>264</v>
      </c>
      <c r="Z59" s="92" t="s">
        <v>72</v>
      </c>
      <c r="AA59" s="91" t="s">
        <v>275</v>
      </c>
      <c r="AB59" s="91" t="s">
        <v>276</v>
      </c>
      <c r="AC59" s="92"/>
    </row>
    <row r="60" s="77" customFormat="1" ht="144" customHeight="1" spans="1:29">
      <c r="A60" s="91">
        <v>43</v>
      </c>
      <c r="B60" s="91" t="s">
        <v>277</v>
      </c>
      <c r="C60" s="91" t="s">
        <v>41</v>
      </c>
      <c r="D60" s="91" t="s">
        <v>278</v>
      </c>
      <c r="E60" s="91" t="s">
        <v>35</v>
      </c>
      <c r="F60" s="91" t="s">
        <v>256</v>
      </c>
      <c r="G60" s="91" t="s">
        <v>43</v>
      </c>
      <c r="H60" s="91" t="s">
        <v>44</v>
      </c>
      <c r="I60" s="91" t="s">
        <v>279</v>
      </c>
      <c r="J60" s="92">
        <v>5000</v>
      </c>
      <c r="K60" s="92">
        <v>100</v>
      </c>
      <c r="L60" s="92">
        <v>320</v>
      </c>
      <c r="M60" s="92">
        <v>200</v>
      </c>
      <c r="N60" s="92"/>
      <c r="O60" s="92">
        <v>200</v>
      </c>
      <c r="P60" s="92"/>
      <c r="Q60" s="92"/>
      <c r="R60" s="92"/>
      <c r="S60" s="92"/>
      <c r="T60" s="92"/>
      <c r="U60" s="92"/>
      <c r="V60" s="92" t="s">
        <v>121</v>
      </c>
      <c r="W60" s="92" t="s">
        <v>122</v>
      </c>
      <c r="X60" s="92" t="s">
        <v>280</v>
      </c>
      <c r="Y60" s="92" t="s">
        <v>281</v>
      </c>
      <c r="Z60" s="92"/>
      <c r="AA60" s="92" t="s">
        <v>282</v>
      </c>
      <c r="AB60" s="92" t="s">
        <v>282</v>
      </c>
      <c r="AC60" s="92"/>
    </row>
    <row r="61" s="77" customFormat="1" ht="30" customHeight="1" spans="1:29">
      <c r="A61" s="91" t="s">
        <v>38</v>
      </c>
      <c r="B61" s="90" t="s">
        <v>283</v>
      </c>
      <c r="C61" s="90"/>
      <c r="D61" s="90"/>
      <c r="E61" s="90"/>
      <c r="F61" s="90"/>
      <c r="G61" s="90"/>
      <c r="H61" s="90"/>
      <c r="I61" s="90"/>
      <c r="J61" s="92"/>
      <c r="K61" s="92">
        <f>SUM(K62:K68)</f>
        <v>1776</v>
      </c>
      <c r="L61" s="92">
        <f>SUM(L62:L68)</f>
        <v>3427</v>
      </c>
      <c r="M61" s="92">
        <f>SUM(M62:M68)</f>
        <v>1150</v>
      </c>
      <c r="N61" s="92">
        <f t="shared" ref="N61:U61" si="13">SUM(N62:N68)</f>
        <v>1150</v>
      </c>
      <c r="O61" s="92">
        <f t="shared" si="13"/>
        <v>0</v>
      </c>
      <c r="P61" s="92">
        <f t="shared" si="13"/>
        <v>0</v>
      </c>
      <c r="Q61" s="92">
        <f t="shared" si="13"/>
        <v>0</v>
      </c>
      <c r="R61" s="92">
        <f t="shared" si="13"/>
        <v>0</v>
      </c>
      <c r="S61" s="92">
        <f t="shared" si="13"/>
        <v>0</v>
      </c>
      <c r="T61" s="92">
        <f t="shared" si="13"/>
        <v>0</v>
      </c>
      <c r="U61" s="92">
        <f t="shared" si="13"/>
        <v>0</v>
      </c>
      <c r="V61" s="92"/>
      <c r="W61" s="92"/>
      <c r="X61" s="92"/>
      <c r="Y61" s="92"/>
      <c r="Z61" s="92"/>
      <c r="AA61" s="92"/>
      <c r="AB61" s="92"/>
      <c r="AC61" s="92"/>
    </row>
    <row r="62" s="77" customFormat="1" ht="120" customHeight="1" spans="1:29">
      <c r="A62" s="91">
        <v>44</v>
      </c>
      <c r="B62" s="91" t="s">
        <v>284</v>
      </c>
      <c r="C62" s="91" t="s">
        <v>41</v>
      </c>
      <c r="D62" s="91" t="s">
        <v>285</v>
      </c>
      <c r="E62" s="91" t="s">
        <v>35</v>
      </c>
      <c r="F62" s="91" t="s">
        <v>256</v>
      </c>
      <c r="G62" s="91" t="s">
        <v>43</v>
      </c>
      <c r="H62" s="91" t="s">
        <v>44</v>
      </c>
      <c r="I62" s="91" t="s">
        <v>286</v>
      </c>
      <c r="J62" s="92">
        <v>1</v>
      </c>
      <c r="K62" s="92">
        <v>330</v>
      </c>
      <c r="L62" s="92">
        <v>400</v>
      </c>
      <c r="M62" s="92">
        <v>50</v>
      </c>
      <c r="N62" s="92">
        <v>50</v>
      </c>
      <c r="O62" s="92"/>
      <c r="P62" s="92"/>
      <c r="Q62" s="92"/>
      <c r="R62" s="92"/>
      <c r="S62" s="92"/>
      <c r="T62" s="92"/>
      <c r="U62" s="92"/>
      <c r="V62" s="92" t="s">
        <v>99</v>
      </c>
      <c r="W62" s="92" t="s">
        <v>100</v>
      </c>
      <c r="X62" s="92" t="s">
        <v>263</v>
      </c>
      <c r="Y62" s="92" t="s">
        <v>264</v>
      </c>
      <c r="Z62" s="92" t="s">
        <v>72</v>
      </c>
      <c r="AA62" s="92" t="s">
        <v>287</v>
      </c>
      <c r="AB62" s="92" t="s">
        <v>288</v>
      </c>
      <c r="AC62" s="92"/>
    </row>
    <row r="63" s="77" customFormat="1" ht="98" customHeight="1" spans="1:29">
      <c r="A63" s="91">
        <v>45</v>
      </c>
      <c r="B63" s="91" t="s">
        <v>289</v>
      </c>
      <c r="C63" s="91" t="s">
        <v>41</v>
      </c>
      <c r="D63" s="91" t="s">
        <v>290</v>
      </c>
      <c r="E63" s="91" t="s">
        <v>35</v>
      </c>
      <c r="F63" s="91" t="s">
        <v>256</v>
      </c>
      <c r="G63" s="91" t="s">
        <v>43</v>
      </c>
      <c r="H63" s="91" t="s">
        <v>44</v>
      </c>
      <c r="I63" s="91" t="s">
        <v>291</v>
      </c>
      <c r="J63" s="92">
        <v>2</v>
      </c>
      <c r="K63" s="92">
        <v>696</v>
      </c>
      <c r="L63" s="92">
        <v>1400</v>
      </c>
      <c r="M63" s="92">
        <v>80</v>
      </c>
      <c r="N63" s="92">
        <v>80</v>
      </c>
      <c r="O63" s="92"/>
      <c r="P63" s="92"/>
      <c r="Q63" s="92"/>
      <c r="R63" s="92"/>
      <c r="S63" s="92"/>
      <c r="T63" s="92"/>
      <c r="U63" s="92"/>
      <c r="V63" s="92" t="s">
        <v>99</v>
      </c>
      <c r="W63" s="92" t="s">
        <v>100</v>
      </c>
      <c r="X63" s="92" t="s">
        <v>263</v>
      </c>
      <c r="Y63" s="92" t="s">
        <v>264</v>
      </c>
      <c r="Z63" s="92" t="s">
        <v>72</v>
      </c>
      <c r="AA63" s="92" t="s">
        <v>292</v>
      </c>
      <c r="AB63" s="105" t="s">
        <v>293</v>
      </c>
      <c r="AC63" s="92"/>
    </row>
    <row r="64" s="77" customFormat="1" ht="121" customHeight="1" spans="1:29">
      <c r="A64" s="91">
        <v>46</v>
      </c>
      <c r="B64" s="91" t="s">
        <v>294</v>
      </c>
      <c r="C64" s="91" t="s">
        <v>41</v>
      </c>
      <c r="D64" s="91" t="s">
        <v>295</v>
      </c>
      <c r="E64" s="91" t="s">
        <v>35</v>
      </c>
      <c r="F64" s="91" t="s">
        <v>256</v>
      </c>
      <c r="G64" s="91" t="s">
        <v>43</v>
      </c>
      <c r="H64" s="91" t="s">
        <v>44</v>
      </c>
      <c r="I64" s="91" t="s">
        <v>296</v>
      </c>
      <c r="J64" s="92">
        <v>500</v>
      </c>
      <c r="K64" s="92">
        <v>150</v>
      </c>
      <c r="L64" s="92">
        <v>330</v>
      </c>
      <c r="M64" s="92">
        <v>100</v>
      </c>
      <c r="N64" s="92">
        <v>100</v>
      </c>
      <c r="O64" s="92"/>
      <c r="P64" s="92"/>
      <c r="Q64" s="92"/>
      <c r="R64" s="92"/>
      <c r="S64" s="92"/>
      <c r="T64" s="92"/>
      <c r="U64" s="92"/>
      <c r="V64" s="92" t="s">
        <v>99</v>
      </c>
      <c r="W64" s="92" t="s">
        <v>100</v>
      </c>
      <c r="X64" s="92" t="s">
        <v>263</v>
      </c>
      <c r="Y64" s="92" t="s">
        <v>264</v>
      </c>
      <c r="Z64" s="92" t="s">
        <v>72</v>
      </c>
      <c r="AA64" s="92" t="s">
        <v>297</v>
      </c>
      <c r="AB64" s="92" t="s">
        <v>298</v>
      </c>
      <c r="AC64" s="92"/>
    </row>
    <row r="65" s="77" customFormat="1" ht="121" customHeight="1" spans="1:29">
      <c r="A65" s="91">
        <v>47</v>
      </c>
      <c r="B65" s="91" t="s">
        <v>299</v>
      </c>
      <c r="C65" s="91" t="s">
        <v>41</v>
      </c>
      <c r="D65" s="91" t="s">
        <v>300</v>
      </c>
      <c r="E65" s="91" t="s">
        <v>35</v>
      </c>
      <c r="F65" s="91" t="s">
        <v>256</v>
      </c>
      <c r="G65" s="91" t="s">
        <v>43</v>
      </c>
      <c r="H65" s="91" t="s">
        <v>44</v>
      </c>
      <c r="I65" s="91" t="s">
        <v>301</v>
      </c>
      <c r="J65" s="92">
        <v>290</v>
      </c>
      <c r="K65" s="92">
        <v>40</v>
      </c>
      <c r="L65" s="92">
        <v>40</v>
      </c>
      <c r="M65" s="92">
        <v>250</v>
      </c>
      <c r="N65" s="92">
        <v>250</v>
      </c>
      <c r="O65" s="92"/>
      <c r="P65" s="92"/>
      <c r="Q65" s="92"/>
      <c r="R65" s="92"/>
      <c r="S65" s="92"/>
      <c r="T65" s="92"/>
      <c r="U65" s="92"/>
      <c r="V65" s="92" t="s">
        <v>121</v>
      </c>
      <c r="W65" s="92" t="s">
        <v>122</v>
      </c>
      <c r="X65" s="92" t="s">
        <v>263</v>
      </c>
      <c r="Y65" s="92" t="s">
        <v>264</v>
      </c>
      <c r="Z65" s="92" t="s">
        <v>72</v>
      </c>
      <c r="AA65" s="108" t="s">
        <v>302</v>
      </c>
      <c r="AB65" s="108" t="s">
        <v>303</v>
      </c>
      <c r="AC65" s="92"/>
    </row>
    <row r="66" s="77" customFormat="1" ht="159" customHeight="1" spans="1:29">
      <c r="A66" s="91">
        <v>48</v>
      </c>
      <c r="B66" s="91" t="s">
        <v>304</v>
      </c>
      <c r="C66" s="91" t="s">
        <v>41</v>
      </c>
      <c r="D66" s="91" t="s">
        <v>305</v>
      </c>
      <c r="E66" s="91" t="s">
        <v>35</v>
      </c>
      <c r="F66" s="91" t="s">
        <v>256</v>
      </c>
      <c r="G66" s="91" t="s">
        <v>43</v>
      </c>
      <c r="H66" s="91" t="s">
        <v>44</v>
      </c>
      <c r="I66" s="91" t="s">
        <v>306</v>
      </c>
      <c r="J66" s="91">
        <v>5</v>
      </c>
      <c r="K66" s="91">
        <v>10</v>
      </c>
      <c r="L66" s="91">
        <v>106</v>
      </c>
      <c r="M66" s="91">
        <v>100</v>
      </c>
      <c r="N66" s="91">
        <v>100</v>
      </c>
      <c r="O66" s="91"/>
      <c r="P66" s="91"/>
      <c r="Q66" s="91"/>
      <c r="R66" s="91"/>
      <c r="S66" s="91"/>
      <c r="T66" s="91"/>
      <c r="U66" s="91"/>
      <c r="V66" s="91" t="s">
        <v>121</v>
      </c>
      <c r="W66" s="91" t="s">
        <v>122</v>
      </c>
      <c r="X66" s="92" t="s">
        <v>46</v>
      </c>
      <c r="Y66" s="92" t="s">
        <v>47</v>
      </c>
      <c r="Z66" s="92" t="s">
        <v>48</v>
      </c>
      <c r="AA66" s="99" t="s">
        <v>307</v>
      </c>
      <c r="AB66" s="99" t="s">
        <v>308</v>
      </c>
      <c r="AC66" s="91"/>
    </row>
    <row r="67" s="81" customFormat="1" ht="180" customHeight="1" spans="1:29">
      <c r="A67" s="91">
        <v>49</v>
      </c>
      <c r="B67" s="91" t="s">
        <v>309</v>
      </c>
      <c r="C67" s="91" t="s">
        <v>41</v>
      </c>
      <c r="D67" s="91" t="s">
        <v>310</v>
      </c>
      <c r="E67" s="91" t="s">
        <v>35</v>
      </c>
      <c r="F67" s="91" t="s">
        <v>256</v>
      </c>
      <c r="G67" s="91" t="s">
        <v>43</v>
      </c>
      <c r="H67" s="91" t="s">
        <v>44</v>
      </c>
      <c r="I67" s="91" t="s">
        <v>311</v>
      </c>
      <c r="J67" s="91">
        <v>4500</v>
      </c>
      <c r="K67" s="91">
        <v>50</v>
      </c>
      <c r="L67" s="91">
        <v>151</v>
      </c>
      <c r="M67" s="91">
        <v>420</v>
      </c>
      <c r="N67" s="91">
        <v>420</v>
      </c>
      <c r="O67" s="91"/>
      <c r="P67" s="91"/>
      <c r="Q67" s="91"/>
      <c r="R67" s="91"/>
      <c r="S67" s="91"/>
      <c r="T67" s="91"/>
      <c r="U67" s="91"/>
      <c r="V67" s="91" t="s">
        <v>121</v>
      </c>
      <c r="W67" s="91" t="s">
        <v>122</v>
      </c>
      <c r="X67" s="92" t="s">
        <v>263</v>
      </c>
      <c r="Y67" s="92" t="s">
        <v>264</v>
      </c>
      <c r="Z67" s="92" t="s">
        <v>72</v>
      </c>
      <c r="AA67" s="99" t="s">
        <v>312</v>
      </c>
      <c r="AB67" s="99" t="s">
        <v>313</v>
      </c>
      <c r="AC67" s="91"/>
    </row>
    <row r="68" s="81" customFormat="1" ht="156" customHeight="1" spans="1:29">
      <c r="A68" s="91">
        <v>50</v>
      </c>
      <c r="B68" s="91" t="s">
        <v>314</v>
      </c>
      <c r="C68" s="91" t="s">
        <v>41</v>
      </c>
      <c r="D68" s="91" t="s">
        <v>315</v>
      </c>
      <c r="E68" s="91" t="s">
        <v>35</v>
      </c>
      <c r="F68" s="91" t="s">
        <v>256</v>
      </c>
      <c r="G68" s="91" t="s">
        <v>43</v>
      </c>
      <c r="H68" s="91" t="s">
        <v>44</v>
      </c>
      <c r="I68" s="91" t="s">
        <v>316</v>
      </c>
      <c r="J68" s="92">
        <v>500</v>
      </c>
      <c r="K68" s="92">
        <v>500</v>
      </c>
      <c r="L68" s="92">
        <v>1000</v>
      </c>
      <c r="M68" s="92">
        <v>150</v>
      </c>
      <c r="N68" s="92">
        <v>150</v>
      </c>
      <c r="O68" s="92"/>
      <c r="P68" s="92"/>
      <c r="Q68" s="92"/>
      <c r="R68" s="92"/>
      <c r="S68" s="92"/>
      <c r="T68" s="92"/>
      <c r="U68" s="92"/>
      <c r="V68" s="92" t="s">
        <v>99</v>
      </c>
      <c r="W68" s="92" t="s">
        <v>100</v>
      </c>
      <c r="X68" s="92" t="s">
        <v>263</v>
      </c>
      <c r="Y68" s="92" t="s">
        <v>264</v>
      </c>
      <c r="Z68" s="92" t="s">
        <v>72</v>
      </c>
      <c r="AA68" s="92" t="s">
        <v>317</v>
      </c>
      <c r="AB68" s="92" t="s">
        <v>318</v>
      </c>
      <c r="AC68" s="92"/>
    </row>
    <row r="69" s="77" customFormat="1" ht="30" customHeight="1" spans="1:29">
      <c r="A69" s="91" t="s">
        <v>36</v>
      </c>
      <c r="B69" s="90" t="s">
        <v>184</v>
      </c>
      <c r="C69" s="90"/>
      <c r="D69" s="90"/>
      <c r="E69" s="90"/>
      <c r="F69" s="90"/>
      <c r="G69" s="90"/>
      <c r="H69" s="90"/>
      <c r="I69" s="90"/>
      <c r="J69" s="92"/>
      <c r="K69" s="92">
        <f>K70</f>
        <v>7034</v>
      </c>
      <c r="L69" s="92">
        <f>L70</f>
        <v>29728</v>
      </c>
      <c r="M69" s="92">
        <f>M70</f>
        <v>8534.72</v>
      </c>
      <c r="N69" s="92">
        <f t="shared" ref="N69:U69" si="14">N70</f>
        <v>5784.72</v>
      </c>
      <c r="O69" s="92">
        <f t="shared" si="14"/>
        <v>2750</v>
      </c>
      <c r="P69" s="92">
        <f t="shared" si="14"/>
        <v>0</v>
      </c>
      <c r="Q69" s="92">
        <f t="shared" si="14"/>
        <v>0</v>
      </c>
      <c r="R69" s="92">
        <f t="shared" si="14"/>
        <v>0</v>
      </c>
      <c r="S69" s="92">
        <f t="shared" si="14"/>
        <v>0</v>
      </c>
      <c r="T69" s="92">
        <f t="shared" si="14"/>
        <v>0</v>
      </c>
      <c r="U69" s="92">
        <f t="shared" si="14"/>
        <v>0</v>
      </c>
      <c r="V69" s="92"/>
      <c r="W69" s="92"/>
      <c r="X69" s="92"/>
      <c r="Y69" s="92"/>
      <c r="Z69" s="92"/>
      <c r="AA69" s="92"/>
      <c r="AB69" s="92"/>
      <c r="AC69" s="92"/>
    </row>
    <row r="70" s="77" customFormat="1" ht="30" customHeight="1" spans="1:29">
      <c r="A70" s="91" t="s">
        <v>38</v>
      </c>
      <c r="B70" s="90" t="s">
        <v>319</v>
      </c>
      <c r="C70" s="90"/>
      <c r="D70" s="90"/>
      <c r="E70" s="90"/>
      <c r="F70" s="90"/>
      <c r="G70" s="90"/>
      <c r="H70" s="90"/>
      <c r="I70" s="90"/>
      <c r="J70" s="92"/>
      <c r="K70" s="92">
        <f>SUM(K71:K81)</f>
        <v>7034</v>
      </c>
      <c r="L70" s="92">
        <f t="shared" ref="L70:U70" si="15">SUM(L71:L81)</f>
        <v>29728</v>
      </c>
      <c r="M70" s="92">
        <f t="shared" si="15"/>
        <v>8534.72</v>
      </c>
      <c r="N70" s="92">
        <f t="shared" si="15"/>
        <v>5784.72</v>
      </c>
      <c r="O70" s="92">
        <f t="shared" si="15"/>
        <v>2750</v>
      </c>
      <c r="P70" s="92">
        <f t="shared" si="15"/>
        <v>0</v>
      </c>
      <c r="Q70" s="92">
        <f t="shared" si="15"/>
        <v>0</v>
      </c>
      <c r="R70" s="92">
        <f t="shared" si="15"/>
        <v>0</v>
      </c>
      <c r="S70" s="92">
        <f t="shared" si="15"/>
        <v>0</v>
      </c>
      <c r="T70" s="92">
        <f t="shared" si="15"/>
        <v>0</v>
      </c>
      <c r="U70" s="92">
        <f t="shared" si="15"/>
        <v>0</v>
      </c>
      <c r="V70" s="92"/>
      <c r="W70" s="92"/>
      <c r="X70" s="92"/>
      <c r="Y70" s="92"/>
      <c r="Z70" s="92"/>
      <c r="AA70" s="92"/>
      <c r="AB70" s="92"/>
      <c r="AC70" s="92"/>
    </row>
    <row r="71" s="77" customFormat="1" ht="120" customHeight="1" spans="1:29">
      <c r="A71" s="91">
        <v>51</v>
      </c>
      <c r="B71" s="91" t="s">
        <v>320</v>
      </c>
      <c r="C71" s="91" t="s">
        <v>41</v>
      </c>
      <c r="D71" s="91" t="s">
        <v>321</v>
      </c>
      <c r="E71" s="91" t="s">
        <v>35</v>
      </c>
      <c r="F71" s="91" t="s">
        <v>184</v>
      </c>
      <c r="G71" s="91" t="s">
        <v>43</v>
      </c>
      <c r="H71" s="91" t="s">
        <v>44</v>
      </c>
      <c r="I71" s="91" t="s">
        <v>322</v>
      </c>
      <c r="J71" s="92">
        <v>30</v>
      </c>
      <c r="K71" s="92">
        <v>456</v>
      </c>
      <c r="L71" s="92">
        <v>2345</v>
      </c>
      <c r="M71" s="92">
        <v>510</v>
      </c>
      <c r="N71" s="92"/>
      <c r="O71" s="92">
        <v>510</v>
      </c>
      <c r="P71" s="92"/>
      <c r="Q71" s="92"/>
      <c r="R71" s="92"/>
      <c r="S71" s="92"/>
      <c r="T71" s="92"/>
      <c r="U71" s="92"/>
      <c r="V71" s="91" t="s">
        <v>186</v>
      </c>
      <c r="W71" s="91" t="s">
        <v>187</v>
      </c>
      <c r="X71" s="91" t="s">
        <v>46</v>
      </c>
      <c r="Y71" s="91" t="s">
        <v>47</v>
      </c>
      <c r="Z71" s="92" t="s">
        <v>48</v>
      </c>
      <c r="AA71" s="92" t="s">
        <v>323</v>
      </c>
      <c r="AB71" s="92" t="s">
        <v>324</v>
      </c>
      <c r="AC71" s="92"/>
    </row>
    <row r="72" s="77" customFormat="1" ht="151" customHeight="1" spans="1:29">
      <c r="A72" s="91">
        <v>52</v>
      </c>
      <c r="B72" s="91" t="s">
        <v>325</v>
      </c>
      <c r="C72" s="91" t="s">
        <v>41</v>
      </c>
      <c r="D72" s="91" t="s">
        <v>326</v>
      </c>
      <c r="E72" s="91" t="s">
        <v>35</v>
      </c>
      <c r="F72" s="91" t="s">
        <v>184</v>
      </c>
      <c r="G72" s="91" t="s">
        <v>43</v>
      </c>
      <c r="H72" s="91" t="s">
        <v>44</v>
      </c>
      <c r="I72" s="91" t="s">
        <v>327</v>
      </c>
      <c r="J72" s="92">
        <v>21</v>
      </c>
      <c r="K72" s="92">
        <v>1300</v>
      </c>
      <c r="L72" s="92">
        <v>4345</v>
      </c>
      <c r="M72" s="92">
        <v>1260</v>
      </c>
      <c r="N72" s="92"/>
      <c r="O72" s="92">
        <v>1260</v>
      </c>
      <c r="P72" s="92"/>
      <c r="Q72" s="92"/>
      <c r="R72" s="92"/>
      <c r="S72" s="92"/>
      <c r="T72" s="92"/>
      <c r="U72" s="92"/>
      <c r="V72" s="91" t="s">
        <v>186</v>
      </c>
      <c r="W72" s="91" t="s">
        <v>187</v>
      </c>
      <c r="X72" s="91" t="s">
        <v>46</v>
      </c>
      <c r="Y72" s="91" t="s">
        <v>47</v>
      </c>
      <c r="Z72" s="92" t="s">
        <v>48</v>
      </c>
      <c r="AA72" s="92" t="s">
        <v>328</v>
      </c>
      <c r="AB72" s="92" t="s">
        <v>329</v>
      </c>
      <c r="AC72" s="92"/>
    </row>
    <row r="73" s="77" customFormat="1" ht="148" customHeight="1" spans="1:29">
      <c r="A73" s="91">
        <v>53</v>
      </c>
      <c r="B73" s="91" t="s">
        <v>330</v>
      </c>
      <c r="C73" s="91" t="s">
        <v>41</v>
      </c>
      <c r="D73" s="91" t="s">
        <v>331</v>
      </c>
      <c r="E73" s="91" t="s">
        <v>35</v>
      </c>
      <c r="F73" s="91" t="s">
        <v>184</v>
      </c>
      <c r="G73" s="91" t="s">
        <v>43</v>
      </c>
      <c r="H73" s="91" t="s">
        <v>44</v>
      </c>
      <c r="I73" s="91" t="s">
        <v>332</v>
      </c>
      <c r="J73" s="92">
        <v>5</v>
      </c>
      <c r="K73" s="92">
        <v>753</v>
      </c>
      <c r="L73" s="92">
        <v>3306</v>
      </c>
      <c r="M73" s="92">
        <v>650</v>
      </c>
      <c r="N73" s="92"/>
      <c r="O73" s="92">
        <v>650</v>
      </c>
      <c r="P73" s="92"/>
      <c r="Q73" s="92"/>
      <c r="R73" s="92"/>
      <c r="S73" s="92"/>
      <c r="T73" s="92"/>
      <c r="U73" s="92"/>
      <c r="V73" s="91" t="s">
        <v>186</v>
      </c>
      <c r="W73" s="91" t="s">
        <v>187</v>
      </c>
      <c r="X73" s="91" t="s">
        <v>46</v>
      </c>
      <c r="Y73" s="91" t="s">
        <v>47</v>
      </c>
      <c r="Z73" s="92" t="s">
        <v>48</v>
      </c>
      <c r="AA73" s="92" t="s">
        <v>333</v>
      </c>
      <c r="AB73" s="92" t="s">
        <v>334</v>
      </c>
      <c r="AC73" s="92"/>
    </row>
    <row r="74" s="77" customFormat="1" ht="205" customHeight="1" spans="1:29">
      <c r="A74" s="91">
        <v>54</v>
      </c>
      <c r="B74" s="92" t="s">
        <v>335</v>
      </c>
      <c r="C74" s="91" t="s">
        <v>41</v>
      </c>
      <c r="D74" s="91" t="s">
        <v>336</v>
      </c>
      <c r="E74" s="91" t="s">
        <v>35</v>
      </c>
      <c r="F74" s="91" t="s">
        <v>184</v>
      </c>
      <c r="G74" s="91" t="s">
        <v>43</v>
      </c>
      <c r="H74" s="91" t="s">
        <v>44</v>
      </c>
      <c r="I74" s="91" t="s">
        <v>337</v>
      </c>
      <c r="J74" s="92">
        <v>11</v>
      </c>
      <c r="K74" s="92">
        <v>1600</v>
      </c>
      <c r="L74" s="92">
        <v>5780</v>
      </c>
      <c r="M74" s="92">
        <v>70</v>
      </c>
      <c r="N74" s="92"/>
      <c r="O74" s="92">
        <v>70</v>
      </c>
      <c r="P74" s="92"/>
      <c r="Q74" s="92"/>
      <c r="R74" s="92"/>
      <c r="S74" s="92"/>
      <c r="T74" s="92"/>
      <c r="U74" s="92"/>
      <c r="V74" s="91" t="s">
        <v>128</v>
      </c>
      <c r="W74" s="91" t="s">
        <v>129</v>
      </c>
      <c r="X74" s="91" t="s">
        <v>46</v>
      </c>
      <c r="Y74" s="91" t="s">
        <v>47</v>
      </c>
      <c r="Z74" s="92" t="s">
        <v>48</v>
      </c>
      <c r="AA74" s="92" t="s">
        <v>338</v>
      </c>
      <c r="AB74" s="92" t="s">
        <v>339</v>
      </c>
      <c r="AC74" s="92"/>
    </row>
    <row r="75" s="77" customFormat="1" ht="175" customHeight="1" spans="1:29">
      <c r="A75" s="91">
        <v>55</v>
      </c>
      <c r="B75" s="91" t="s">
        <v>340</v>
      </c>
      <c r="C75" s="91" t="s">
        <v>41</v>
      </c>
      <c r="D75" s="91" t="s">
        <v>341</v>
      </c>
      <c r="E75" s="91" t="s">
        <v>35</v>
      </c>
      <c r="F75" s="91" t="s">
        <v>184</v>
      </c>
      <c r="G75" s="91" t="s">
        <v>43</v>
      </c>
      <c r="H75" s="91" t="s">
        <v>44</v>
      </c>
      <c r="I75" s="91" t="s">
        <v>342</v>
      </c>
      <c r="J75" s="92">
        <v>12</v>
      </c>
      <c r="K75" s="92">
        <v>672</v>
      </c>
      <c r="L75" s="92">
        <v>3679</v>
      </c>
      <c r="M75" s="92">
        <v>120</v>
      </c>
      <c r="N75" s="92"/>
      <c r="O75" s="92">
        <v>120</v>
      </c>
      <c r="P75" s="92"/>
      <c r="Q75" s="92"/>
      <c r="R75" s="92"/>
      <c r="S75" s="92"/>
      <c r="T75" s="92"/>
      <c r="U75" s="92"/>
      <c r="V75" s="91" t="s">
        <v>261</v>
      </c>
      <c r="W75" s="91" t="s">
        <v>262</v>
      </c>
      <c r="X75" s="91" t="s">
        <v>46</v>
      </c>
      <c r="Y75" s="91" t="s">
        <v>47</v>
      </c>
      <c r="Z75" s="92" t="s">
        <v>48</v>
      </c>
      <c r="AA75" s="91" t="s">
        <v>343</v>
      </c>
      <c r="AB75" s="91" t="s">
        <v>344</v>
      </c>
      <c r="AC75" s="92"/>
    </row>
    <row r="76" s="77" customFormat="1" ht="97" customHeight="1" spans="1:29">
      <c r="A76" s="91">
        <v>56</v>
      </c>
      <c r="B76" s="91" t="s">
        <v>345</v>
      </c>
      <c r="C76" s="91" t="s">
        <v>41</v>
      </c>
      <c r="D76" s="91" t="s">
        <v>346</v>
      </c>
      <c r="E76" s="91" t="s">
        <v>35</v>
      </c>
      <c r="F76" s="91" t="s">
        <v>184</v>
      </c>
      <c r="G76" s="91" t="s">
        <v>43</v>
      </c>
      <c r="H76" s="91" t="s">
        <v>44</v>
      </c>
      <c r="I76" s="91" t="s">
        <v>347</v>
      </c>
      <c r="J76" s="92">
        <v>1</v>
      </c>
      <c r="K76" s="92">
        <v>434</v>
      </c>
      <c r="L76" s="92">
        <v>2037</v>
      </c>
      <c r="M76" s="92">
        <v>140</v>
      </c>
      <c r="N76" s="92"/>
      <c r="O76" s="92">
        <v>140</v>
      </c>
      <c r="P76" s="92"/>
      <c r="Q76" s="92"/>
      <c r="R76" s="92"/>
      <c r="S76" s="92"/>
      <c r="T76" s="92"/>
      <c r="U76" s="92"/>
      <c r="V76" s="91" t="s">
        <v>186</v>
      </c>
      <c r="W76" s="91" t="s">
        <v>187</v>
      </c>
      <c r="X76" s="91" t="s">
        <v>46</v>
      </c>
      <c r="Y76" s="91" t="s">
        <v>47</v>
      </c>
      <c r="Z76" s="92" t="s">
        <v>48</v>
      </c>
      <c r="AA76" s="92" t="s">
        <v>348</v>
      </c>
      <c r="AB76" s="92" t="s">
        <v>349</v>
      </c>
      <c r="AC76" s="92"/>
    </row>
    <row r="77" s="77" customFormat="1" ht="123" customHeight="1" spans="1:29">
      <c r="A77" s="91">
        <v>57</v>
      </c>
      <c r="B77" s="91" t="s">
        <v>350</v>
      </c>
      <c r="C77" s="91" t="s">
        <v>41</v>
      </c>
      <c r="D77" s="91" t="s">
        <v>351</v>
      </c>
      <c r="E77" s="91" t="s">
        <v>35</v>
      </c>
      <c r="F77" s="91" t="s">
        <v>184</v>
      </c>
      <c r="G77" s="91" t="s">
        <v>43</v>
      </c>
      <c r="H77" s="91" t="s">
        <v>44</v>
      </c>
      <c r="I77" s="91" t="s">
        <v>352</v>
      </c>
      <c r="J77" s="91">
        <v>2.93</v>
      </c>
      <c r="K77" s="92">
        <v>400</v>
      </c>
      <c r="L77" s="92">
        <v>1600</v>
      </c>
      <c r="M77" s="92">
        <v>137</v>
      </c>
      <c r="N77" s="92">
        <v>137</v>
      </c>
      <c r="O77" s="92"/>
      <c r="P77" s="92"/>
      <c r="Q77" s="92"/>
      <c r="R77" s="92"/>
      <c r="S77" s="92"/>
      <c r="T77" s="92"/>
      <c r="U77" s="92"/>
      <c r="V77" s="92" t="s">
        <v>128</v>
      </c>
      <c r="W77" s="92" t="s">
        <v>129</v>
      </c>
      <c r="X77" s="92" t="s">
        <v>353</v>
      </c>
      <c r="Y77" s="92" t="s">
        <v>354</v>
      </c>
      <c r="Z77" s="92" t="s">
        <v>48</v>
      </c>
      <c r="AA77" s="92" t="s">
        <v>355</v>
      </c>
      <c r="AB77" s="92" t="s">
        <v>324</v>
      </c>
      <c r="AC77" s="92"/>
    </row>
    <row r="78" s="79" customFormat="1" ht="112" customHeight="1" spans="1:29">
      <c r="A78" s="91">
        <v>58</v>
      </c>
      <c r="B78" s="92" t="s">
        <v>356</v>
      </c>
      <c r="C78" s="91" t="s">
        <v>41</v>
      </c>
      <c r="D78" s="91" t="s">
        <v>357</v>
      </c>
      <c r="E78" s="91" t="s">
        <v>35</v>
      </c>
      <c r="F78" s="91" t="s">
        <v>184</v>
      </c>
      <c r="G78" s="91" t="s">
        <v>43</v>
      </c>
      <c r="H78" s="91" t="s">
        <v>44</v>
      </c>
      <c r="I78" s="91" t="s">
        <v>358</v>
      </c>
      <c r="J78" s="91">
        <v>3</v>
      </c>
      <c r="K78" s="92">
        <v>500</v>
      </c>
      <c r="L78" s="92">
        <v>2000</v>
      </c>
      <c r="M78" s="92">
        <v>135</v>
      </c>
      <c r="N78" s="92">
        <v>135</v>
      </c>
      <c r="O78" s="92"/>
      <c r="P78" s="92"/>
      <c r="Q78" s="92"/>
      <c r="R78" s="92"/>
      <c r="S78" s="92"/>
      <c r="T78" s="92"/>
      <c r="U78" s="92"/>
      <c r="V78" s="92" t="s">
        <v>99</v>
      </c>
      <c r="W78" s="92" t="s">
        <v>100</v>
      </c>
      <c r="X78" s="92" t="s">
        <v>353</v>
      </c>
      <c r="Y78" s="92" t="s">
        <v>354</v>
      </c>
      <c r="Z78" s="92" t="s">
        <v>48</v>
      </c>
      <c r="AA78" s="91" t="s">
        <v>359</v>
      </c>
      <c r="AB78" s="92" t="s">
        <v>360</v>
      </c>
      <c r="AC78" s="92"/>
    </row>
    <row r="79" s="77" customFormat="1" ht="124" customHeight="1" spans="1:29">
      <c r="A79" s="91">
        <v>59</v>
      </c>
      <c r="B79" s="91" t="s">
        <v>361</v>
      </c>
      <c r="C79" s="91" t="s">
        <v>41</v>
      </c>
      <c r="D79" s="91" t="s">
        <v>362</v>
      </c>
      <c r="E79" s="91" t="s">
        <v>35</v>
      </c>
      <c r="F79" s="91" t="s">
        <v>184</v>
      </c>
      <c r="G79" s="91" t="s">
        <v>43</v>
      </c>
      <c r="H79" s="91" t="s">
        <v>44</v>
      </c>
      <c r="I79" s="91" t="s">
        <v>363</v>
      </c>
      <c r="J79" s="91">
        <v>1</v>
      </c>
      <c r="K79" s="91">
        <v>459</v>
      </c>
      <c r="L79" s="91">
        <v>2495</v>
      </c>
      <c r="M79" s="92">
        <v>180</v>
      </c>
      <c r="N79" s="92">
        <v>180</v>
      </c>
      <c r="O79" s="92"/>
      <c r="P79" s="92"/>
      <c r="Q79" s="92"/>
      <c r="R79" s="92"/>
      <c r="S79" s="92"/>
      <c r="T79" s="92"/>
      <c r="U79" s="92"/>
      <c r="V79" s="92" t="s">
        <v>261</v>
      </c>
      <c r="W79" s="91" t="s">
        <v>262</v>
      </c>
      <c r="X79" s="92" t="s">
        <v>353</v>
      </c>
      <c r="Y79" s="92" t="s">
        <v>354</v>
      </c>
      <c r="Z79" s="92" t="s">
        <v>48</v>
      </c>
      <c r="AA79" s="92" t="s">
        <v>364</v>
      </c>
      <c r="AB79" s="92" t="s">
        <v>324</v>
      </c>
      <c r="AC79" s="92"/>
    </row>
    <row r="80" s="77" customFormat="1" ht="156" customHeight="1" spans="1:29">
      <c r="A80" s="91">
        <v>60</v>
      </c>
      <c r="B80" s="91" t="s">
        <v>365</v>
      </c>
      <c r="C80" s="91" t="s">
        <v>41</v>
      </c>
      <c r="D80" s="91" t="s">
        <v>366</v>
      </c>
      <c r="E80" s="91" t="s">
        <v>35</v>
      </c>
      <c r="F80" s="91" t="s">
        <v>184</v>
      </c>
      <c r="G80" s="91" t="s">
        <v>43</v>
      </c>
      <c r="H80" s="91" t="s">
        <v>44</v>
      </c>
      <c r="I80" s="91" t="s">
        <v>367</v>
      </c>
      <c r="J80" s="92">
        <v>1</v>
      </c>
      <c r="K80" s="92">
        <v>100</v>
      </c>
      <c r="L80" s="92">
        <v>350</v>
      </c>
      <c r="M80" s="92">
        <v>1332.72</v>
      </c>
      <c r="N80" s="92">
        <v>1332.72</v>
      </c>
      <c r="O80" s="92"/>
      <c r="P80" s="92"/>
      <c r="Q80" s="92"/>
      <c r="R80" s="92"/>
      <c r="S80" s="92"/>
      <c r="T80" s="92"/>
      <c r="U80" s="92"/>
      <c r="V80" s="91" t="s">
        <v>353</v>
      </c>
      <c r="W80" s="91" t="s">
        <v>354</v>
      </c>
      <c r="X80" s="91" t="s">
        <v>353</v>
      </c>
      <c r="Y80" s="91" t="s">
        <v>354</v>
      </c>
      <c r="Z80" s="92" t="s">
        <v>48</v>
      </c>
      <c r="AA80" s="92" t="s">
        <v>368</v>
      </c>
      <c r="AB80" s="92" t="s">
        <v>369</v>
      </c>
      <c r="AC80" s="92"/>
    </row>
    <row r="81" s="79" customFormat="1" ht="164" customHeight="1" spans="1:29">
      <c r="A81" s="91">
        <v>61</v>
      </c>
      <c r="B81" s="91" t="s">
        <v>370</v>
      </c>
      <c r="C81" s="91" t="s">
        <v>41</v>
      </c>
      <c r="D81" s="91" t="s">
        <v>371</v>
      </c>
      <c r="E81" s="91" t="s">
        <v>35</v>
      </c>
      <c r="F81" s="91" t="s">
        <v>184</v>
      </c>
      <c r="G81" s="91" t="s">
        <v>43</v>
      </c>
      <c r="H81" s="91" t="s">
        <v>372</v>
      </c>
      <c r="I81" s="91" t="s">
        <v>373</v>
      </c>
      <c r="J81" s="92">
        <v>1</v>
      </c>
      <c r="K81" s="92">
        <v>360</v>
      </c>
      <c r="L81" s="92">
        <v>1791</v>
      </c>
      <c r="M81" s="92">
        <v>4000</v>
      </c>
      <c r="N81" s="92">
        <v>4000</v>
      </c>
      <c r="O81" s="92"/>
      <c r="P81" s="92"/>
      <c r="Q81" s="92"/>
      <c r="R81" s="92"/>
      <c r="S81" s="92"/>
      <c r="T81" s="92"/>
      <c r="U81" s="92"/>
      <c r="V81" s="91" t="s">
        <v>353</v>
      </c>
      <c r="W81" s="91" t="s">
        <v>354</v>
      </c>
      <c r="X81" s="91" t="s">
        <v>353</v>
      </c>
      <c r="Y81" s="91" t="s">
        <v>354</v>
      </c>
      <c r="Z81" s="92" t="s">
        <v>48</v>
      </c>
      <c r="AA81" s="92" t="s">
        <v>374</v>
      </c>
      <c r="AB81" s="92" t="s">
        <v>375</v>
      </c>
      <c r="AC81" s="92"/>
    </row>
    <row r="82" s="77" customFormat="1" ht="30" customHeight="1" spans="1:29">
      <c r="A82" s="91" t="s">
        <v>36</v>
      </c>
      <c r="B82" s="90" t="s">
        <v>376</v>
      </c>
      <c r="C82" s="90"/>
      <c r="D82" s="90"/>
      <c r="E82" s="90"/>
      <c r="F82" s="90"/>
      <c r="G82" s="90"/>
      <c r="H82" s="90"/>
      <c r="I82" s="90"/>
      <c r="J82" s="92"/>
      <c r="K82" s="92">
        <f>K83</f>
        <v>5454</v>
      </c>
      <c r="L82" s="92">
        <f t="shared" ref="L82:U82" si="16">L83</f>
        <v>5454</v>
      </c>
      <c r="M82" s="92">
        <f t="shared" si="16"/>
        <v>1150</v>
      </c>
      <c r="N82" s="92">
        <f t="shared" si="16"/>
        <v>1150</v>
      </c>
      <c r="O82" s="92">
        <f t="shared" si="16"/>
        <v>0</v>
      </c>
      <c r="P82" s="92">
        <f t="shared" si="16"/>
        <v>0</v>
      </c>
      <c r="Q82" s="92">
        <f t="shared" si="16"/>
        <v>0</v>
      </c>
      <c r="R82" s="92">
        <f t="shared" si="16"/>
        <v>0</v>
      </c>
      <c r="S82" s="92">
        <f t="shared" si="16"/>
        <v>0</v>
      </c>
      <c r="T82" s="92">
        <f t="shared" si="16"/>
        <v>0</v>
      </c>
      <c r="U82" s="92">
        <f t="shared" si="16"/>
        <v>0</v>
      </c>
      <c r="V82" s="92"/>
      <c r="W82" s="92"/>
      <c r="X82" s="92"/>
      <c r="Y82" s="92"/>
      <c r="Z82" s="92"/>
      <c r="AA82" s="92"/>
      <c r="AB82" s="92"/>
      <c r="AC82" s="92"/>
    </row>
    <row r="83" s="77" customFormat="1" ht="30" customHeight="1" spans="1:29">
      <c r="A83" s="91" t="s">
        <v>38</v>
      </c>
      <c r="B83" s="90" t="s">
        <v>377</v>
      </c>
      <c r="C83" s="90"/>
      <c r="D83" s="90"/>
      <c r="E83" s="90"/>
      <c r="F83" s="90"/>
      <c r="G83" s="90"/>
      <c r="H83" s="90"/>
      <c r="I83" s="90"/>
      <c r="J83" s="92"/>
      <c r="K83" s="92">
        <f>K84</f>
        <v>5454</v>
      </c>
      <c r="L83" s="92">
        <f>L84</f>
        <v>5454</v>
      </c>
      <c r="M83" s="92">
        <f>M84</f>
        <v>1150</v>
      </c>
      <c r="N83" s="92">
        <f t="shared" ref="N83:U83" si="17">N84</f>
        <v>1150</v>
      </c>
      <c r="O83" s="92">
        <f t="shared" si="17"/>
        <v>0</v>
      </c>
      <c r="P83" s="92">
        <f t="shared" si="17"/>
        <v>0</v>
      </c>
      <c r="Q83" s="92">
        <f t="shared" si="17"/>
        <v>0</v>
      </c>
      <c r="R83" s="92">
        <f t="shared" si="17"/>
        <v>0</v>
      </c>
      <c r="S83" s="92">
        <f t="shared" si="17"/>
        <v>0</v>
      </c>
      <c r="T83" s="92">
        <f t="shared" si="17"/>
        <v>0</v>
      </c>
      <c r="U83" s="92">
        <f t="shared" si="17"/>
        <v>0</v>
      </c>
      <c r="V83" s="92"/>
      <c r="W83" s="92"/>
      <c r="X83" s="92"/>
      <c r="Y83" s="92"/>
      <c r="Z83" s="92"/>
      <c r="AA83" s="92"/>
      <c r="AB83" s="92"/>
      <c r="AC83" s="92"/>
    </row>
    <row r="84" s="77" customFormat="1" ht="157" customHeight="1" spans="1:29">
      <c r="A84" s="91">
        <v>62</v>
      </c>
      <c r="B84" s="91" t="s">
        <v>378</v>
      </c>
      <c r="C84" s="91" t="s">
        <v>41</v>
      </c>
      <c r="D84" s="91" t="s">
        <v>379</v>
      </c>
      <c r="E84" s="91" t="s">
        <v>35</v>
      </c>
      <c r="F84" s="91" t="s">
        <v>376</v>
      </c>
      <c r="G84" s="91" t="s">
        <v>43</v>
      </c>
      <c r="H84" s="91" t="s">
        <v>380</v>
      </c>
      <c r="I84" s="91" t="s">
        <v>381</v>
      </c>
      <c r="J84" s="92">
        <v>1150</v>
      </c>
      <c r="K84" s="92">
        <v>5454</v>
      </c>
      <c r="L84" s="92">
        <v>5454</v>
      </c>
      <c r="M84" s="92">
        <v>1150</v>
      </c>
      <c r="N84" s="92">
        <v>1150</v>
      </c>
      <c r="O84" s="92"/>
      <c r="P84" s="92"/>
      <c r="Q84" s="92"/>
      <c r="R84" s="92"/>
      <c r="S84" s="92"/>
      <c r="T84" s="92"/>
      <c r="U84" s="92"/>
      <c r="V84" s="92" t="s">
        <v>46</v>
      </c>
      <c r="W84" s="92" t="s">
        <v>47</v>
      </c>
      <c r="X84" s="92" t="s">
        <v>46</v>
      </c>
      <c r="Y84" s="92" t="s">
        <v>47</v>
      </c>
      <c r="Z84" s="92" t="s">
        <v>48</v>
      </c>
      <c r="AA84" s="92" t="s">
        <v>382</v>
      </c>
      <c r="AB84" s="92" t="s">
        <v>383</v>
      </c>
      <c r="AC84" s="92"/>
    </row>
    <row r="85" s="77" customFormat="1" ht="30" customHeight="1" spans="1:29">
      <c r="A85" s="90" t="s">
        <v>34</v>
      </c>
      <c r="B85" s="90" t="s">
        <v>384</v>
      </c>
      <c r="C85" s="90"/>
      <c r="D85" s="90"/>
      <c r="E85" s="90"/>
      <c r="F85" s="90"/>
      <c r="G85" s="90"/>
      <c r="H85" s="90"/>
      <c r="I85" s="90"/>
      <c r="J85" s="92"/>
      <c r="K85" s="92">
        <f>K86</f>
        <v>1000</v>
      </c>
      <c r="L85" s="92">
        <f>L86</f>
        <v>1000</v>
      </c>
      <c r="M85" s="92">
        <f>M86</f>
        <v>1200</v>
      </c>
      <c r="N85" s="92">
        <f t="shared" ref="N85:U85" si="18">N86</f>
        <v>0</v>
      </c>
      <c r="O85" s="92">
        <f t="shared" si="18"/>
        <v>1200</v>
      </c>
      <c r="P85" s="92">
        <f t="shared" si="18"/>
        <v>0</v>
      </c>
      <c r="Q85" s="92">
        <f t="shared" si="18"/>
        <v>0</v>
      </c>
      <c r="R85" s="92">
        <f t="shared" si="18"/>
        <v>0</v>
      </c>
      <c r="S85" s="92">
        <f t="shared" si="18"/>
        <v>0</v>
      </c>
      <c r="T85" s="92">
        <f t="shared" si="18"/>
        <v>0</v>
      </c>
      <c r="U85" s="92">
        <f t="shared" si="18"/>
        <v>0</v>
      </c>
      <c r="V85" s="92"/>
      <c r="W85" s="92"/>
      <c r="X85" s="92"/>
      <c r="Y85" s="92"/>
      <c r="Z85" s="92"/>
      <c r="AA85" s="92"/>
      <c r="AB85" s="92"/>
      <c r="AC85" s="92"/>
    </row>
    <row r="86" s="77" customFormat="1" ht="30" customHeight="1" spans="1:29">
      <c r="A86" s="91" t="s">
        <v>36</v>
      </c>
      <c r="B86" s="90" t="s">
        <v>385</v>
      </c>
      <c r="C86" s="90"/>
      <c r="D86" s="90"/>
      <c r="E86" s="90"/>
      <c r="F86" s="90"/>
      <c r="G86" s="90"/>
      <c r="H86" s="90"/>
      <c r="I86" s="90"/>
      <c r="J86" s="92"/>
      <c r="K86" s="92">
        <f>K87</f>
        <v>1000</v>
      </c>
      <c r="L86" s="92">
        <f>L87</f>
        <v>1000</v>
      </c>
      <c r="M86" s="92">
        <f>M87</f>
        <v>1200</v>
      </c>
      <c r="N86" s="92">
        <f t="shared" ref="N86:U86" si="19">N87</f>
        <v>0</v>
      </c>
      <c r="O86" s="92">
        <f t="shared" si="19"/>
        <v>1200</v>
      </c>
      <c r="P86" s="92">
        <f t="shared" si="19"/>
        <v>0</v>
      </c>
      <c r="Q86" s="92">
        <f t="shared" si="19"/>
        <v>0</v>
      </c>
      <c r="R86" s="92">
        <f t="shared" si="19"/>
        <v>0</v>
      </c>
      <c r="S86" s="92">
        <f t="shared" si="19"/>
        <v>0</v>
      </c>
      <c r="T86" s="92">
        <f t="shared" si="19"/>
        <v>0</v>
      </c>
      <c r="U86" s="92">
        <f t="shared" si="19"/>
        <v>0</v>
      </c>
      <c r="V86" s="92"/>
      <c r="W86" s="92"/>
      <c r="X86" s="92"/>
      <c r="Y86" s="92"/>
      <c r="Z86" s="92"/>
      <c r="AA86" s="92"/>
      <c r="AB86" s="92"/>
      <c r="AC86" s="92"/>
    </row>
    <row r="87" s="77" customFormat="1" ht="30" customHeight="1" spans="1:29">
      <c r="A87" s="91" t="s">
        <v>38</v>
      </c>
      <c r="B87" s="90" t="s">
        <v>385</v>
      </c>
      <c r="C87" s="90"/>
      <c r="D87" s="90"/>
      <c r="E87" s="90"/>
      <c r="F87" s="90"/>
      <c r="G87" s="90"/>
      <c r="H87" s="90"/>
      <c r="I87" s="90"/>
      <c r="J87" s="92"/>
      <c r="K87" s="92">
        <f>K88</f>
        <v>1000</v>
      </c>
      <c r="L87" s="92">
        <f>L88</f>
        <v>1000</v>
      </c>
      <c r="M87" s="92">
        <f>M88</f>
        <v>1200</v>
      </c>
      <c r="N87" s="92">
        <f t="shared" ref="N87:U87" si="20">N88</f>
        <v>0</v>
      </c>
      <c r="O87" s="92">
        <f t="shared" si="20"/>
        <v>1200</v>
      </c>
      <c r="P87" s="92">
        <f t="shared" si="20"/>
        <v>0</v>
      </c>
      <c r="Q87" s="92">
        <f t="shared" si="20"/>
        <v>0</v>
      </c>
      <c r="R87" s="92">
        <f t="shared" si="20"/>
        <v>0</v>
      </c>
      <c r="S87" s="92">
        <f t="shared" si="20"/>
        <v>0</v>
      </c>
      <c r="T87" s="92">
        <f t="shared" si="20"/>
        <v>0</v>
      </c>
      <c r="U87" s="92">
        <f t="shared" si="20"/>
        <v>0</v>
      </c>
      <c r="V87" s="92"/>
      <c r="W87" s="92"/>
      <c r="X87" s="92"/>
      <c r="Y87" s="92"/>
      <c r="Z87" s="92"/>
      <c r="AA87" s="92"/>
      <c r="AB87" s="92"/>
      <c r="AC87" s="92"/>
    </row>
    <row r="88" s="77" customFormat="1" ht="151" customHeight="1" spans="1:29">
      <c r="A88" s="91">
        <v>63</v>
      </c>
      <c r="B88" s="91" t="s">
        <v>386</v>
      </c>
      <c r="C88" s="91" t="s">
        <v>41</v>
      </c>
      <c r="D88" s="91" t="s">
        <v>387</v>
      </c>
      <c r="E88" s="91" t="s">
        <v>384</v>
      </c>
      <c r="F88" s="91" t="s">
        <v>385</v>
      </c>
      <c r="G88" s="91" t="s">
        <v>43</v>
      </c>
      <c r="H88" s="91" t="s">
        <v>380</v>
      </c>
      <c r="I88" s="91" t="s">
        <v>388</v>
      </c>
      <c r="J88" s="92">
        <v>1000</v>
      </c>
      <c r="K88" s="92">
        <v>1000</v>
      </c>
      <c r="L88" s="92">
        <v>1000</v>
      </c>
      <c r="M88" s="92">
        <v>1200</v>
      </c>
      <c r="N88" s="92"/>
      <c r="O88" s="92">
        <v>1200</v>
      </c>
      <c r="P88" s="92"/>
      <c r="Q88" s="92"/>
      <c r="R88" s="92"/>
      <c r="S88" s="92"/>
      <c r="T88" s="92"/>
      <c r="U88" s="92"/>
      <c r="V88" s="92" t="s">
        <v>78</v>
      </c>
      <c r="W88" s="92" t="s">
        <v>79</v>
      </c>
      <c r="X88" s="92" t="s">
        <v>78</v>
      </c>
      <c r="Y88" s="92" t="s">
        <v>79</v>
      </c>
      <c r="Z88" s="92" t="s">
        <v>80</v>
      </c>
      <c r="AA88" s="99" t="s">
        <v>389</v>
      </c>
      <c r="AB88" s="99" t="s">
        <v>390</v>
      </c>
      <c r="AC88" s="92"/>
    </row>
    <row r="89" s="77" customFormat="1" ht="30" customHeight="1" spans="1:29">
      <c r="A89" s="90" t="s">
        <v>34</v>
      </c>
      <c r="B89" s="90" t="s">
        <v>391</v>
      </c>
      <c r="C89" s="90"/>
      <c r="D89" s="90"/>
      <c r="E89" s="90"/>
      <c r="F89" s="90"/>
      <c r="G89" s="90"/>
      <c r="H89" s="90"/>
      <c r="I89" s="90"/>
      <c r="J89" s="92"/>
      <c r="K89" s="92">
        <f>K90+K109</f>
        <v>113357</v>
      </c>
      <c r="L89" s="92">
        <f>L90+L109</f>
        <v>337226</v>
      </c>
      <c r="M89" s="92">
        <f>M90+M109</f>
        <v>15157.28</v>
      </c>
      <c r="N89" s="92">
        <f t="shared" ref="N89:U89" si="21">N90+N109</f>
        <v>6241.68</v>
      </c>
      <c r="O89" s="92">
        <f t="shared" si="21"/>
        <v>8915.6</v>
      </c>
      <c r="P89" s="92">
        <f t="shared" si="21"/>
        <v>0</v>
      </c>
      <c r="Q89" s="92">
        <f t="shared" si="21"/>
        <v>0</v>
      </c>
      <c r="R89" s="92">
        <f t="shared" si="21"/>
        <v>0</v>
      </c>
      <c r="S89" s="92">
        <f t="shared" si="21"/>
        <v>0</v>
      </c>
      <c r="T89" s="92">
        <f t="shared" si="21"/>
        <v>0</v>
      </c>
      <c r="U89" s="92">
        <f t="shared" si="21"/>
        <v>0</v>
      </c>
      <c r="V89" s="92"/>
      <c r="W89" s="92"/>
      <c r="X89" s="92"/>
      <c r="Y89" s="92"/>
      <c r="Z89" s="92"/>
      <c r="AA89" s="92"/>
      <c r="AB89" s="92"/>
      <c r="AC89" s="92"/>
    </row>
    <row r="90" s="77" customFormat="1" ht="30" customHeight="1" spans="1:29">
      <c r="A90" s="90" t="s">
        <v>36</v>
      </c>
      <c r="B90" s="90" t="s">
        <v>392</v>
      </c>
      <c r="C90" s="90"/>
      <c r="D90" s="90"/>
      <c r="E90" s="90"/>
      <c r="F90" s="90"/>
      <c r="G90" s="90"/>
      <c r="H90" s="90"/>
      <c r="I90" s="90"/>
      <c r="J90" s="92"/>
      <c r="K90" s="92">
        <f>K91+K100+K106</f>
        <v>105299</v>
      </c>
      <c r="L90" s="92">
        <f t="shared" ref="L90:U90" si="22">L91+L100+L106</f>
        <v>316063</v>
      </c>
      <c r="M90" s="92">
        <f t="shared" si="22"/>
        <v>8630</v>
      </c>
      <c r="N90" s="92">
        <f t="shared" si="22"/>
        <v>4415</v>
      </c>
      <c r="O90" s="92">
        <f t="shared" si="22"/>
        <v>4215</v>
      </c>
      <c r="P90" s="92">
        <f t="shared" si="22"/>
        <v>0</v>
      </c>
      <c r="Q90" s="92">
        <f t="shared" si="22"/>
        <v>0</v>
      </c>
      <c r="R90" s="92">
        <f t="shared" si="22"/>
        <v>0</v>
      </c>
      <c r="S90" s="92">
        <f t="shared" si="22"/>
        <v>0</v>
      </c>
      <c r="T90" s="92">
        <f t="shared" si="22"/>
        <v>0</v>
      </c>
      <c r="U90" s="92">
        <f t="shared" si="22"/>
        <v>0</v>
      </c>
      <c r="V90" s="92"/>
      <c r="W90" s="92"/>
      <c r="X90" s="92"/>
      <c r="Y90" s="92"/>
      <c r="Z90" s="92"/>
      <c r="AA90" s="92"/>
      <c r="AB90" s="92"/>
      <c r="AC90" s="92"/>
    </row>
    <row r="91" s="79" customFormat="1" ht="47" customHeight="1" spans="1:29">
      <c r="A91" s="91" t="s">
        <v>38</v>
      </c>
      <c r="B91" s="90" t="s">
        <v>33</v>
      </c>
      <c r="C91" s="90"/>
      <c r="D91" s="90"/>
      <c r="E91" s="90"/>
      <c r="F91" s="90"/>
      <c r="G91" s="90"/>
      <c r="H91" s="90"/>
      <c r="I91" s="90"/>
      <c r="J91" s="92"/>
      <c r="K91" s="92">
        <f>SUM(K92:K99)</f>
        <v>5718</v>
      </c>
      <c r="L91" s="92">
        <f t="shared" ref="L91:U91" si="23">SUM(L92:L99)</f>
        <v>21859</v>
      </c>
      <c r="M91" s="92">
        <f t="shared" si="23"/>
        <v>3255</v>
      </c>
      <c r="N91" s="92">
        <f t="shared" si="23"/>
        <v>2315</v>
      </c>
      <c r="O91" s="92">
        <f t="shared" si="23"/>
        <v>940</v>
      </c>
      <c r="P91" s="92">
        <f t="shared" si="23"/>
        <v>0</v>
      </c>
      <c r="Q91" s="92">
        <f t="shared" si="23"/>
        <v>0</v>
      </c>
      <c r="R91" s="92">
        <f t="shared" si="23"/>
        <v>0</v>
      </c>
      <c r="S91" s="92">
        <f t="shared" si="23"/>
        <v>0</v>
      </c>
      <c r="T91" s="92">
        <f t="shared" si="23"/>
        <v>0</v>
      </c>
      <c r="U91" s="92">
        <f t="shared" si="23"/>
        <v>0</v>
      </c>
      <c r="V91" s="92"/>
      <c r="W91" s="92"/>
      <c r="X91" s="92"/>
      <c r="Y91" s="92"/>
      <c r="Z91" s="92"/>
      <c r="AA91" s="92"/>
      <c r="AB91" s="92"/>
      <c r="AC91" s="92"/>
    </row>
    <row r="92" s="79" customFormat="1" ht="152" customHeight="1" spans="1:29">
      <c r="A92" s="91">
        <v>64</v>
      </c>
      <c r="B92" s="91" t="s">
        <v>393</v>
      </c>
      <c r="C92" s="91" t="s">
        <v>41</v>
      </c>
      <c r="D92" s="91" t="s">
        <v>394</v>
      </c>
      <c r="E92" s="91" t="s">
        <v>391</v>
      </c>
      <c r="F92" s="91" t="s">
        <v>395</v>
      </c>
      <c r="G92" s="91" t="s">
        <v>43</v>
      </c>
      <c r="H92" s="91" t="s">
        <v>44</v>
      </c>
      <c r="I92" s="91" t="s">
        <v>396</v>
      </c>
      <c r="J92" s="92">
        <v>34.7</v>
      </c>
      <c r="K92" s="92">
        <v>2133</v>
      </c>
      <c r="L92" s="92">
        <v>7548</v>
      </c>
      <c r="M92" s="98">
        <v>800</v>
      </c>
      <c r="N92" s="98">
        <v>800</v>
      </c>
      <c r="O92" s="92"/>
      <c r="P92" s="92"/>
      <c r="Q92" s="92"/>
      <c r="R92" s="92"/>
      <c r="S92" s="92"/>
      <c r="T92" s="92"/>
      <c r="U92" s="92"/>
      <c r="V92" s="92" t="s">
        <v>78</v>
      </c>
      <c r="W92" s="92" t="s">
        <v>79</v>
      </c>
      <c r="X92" s="92" t="s">
        <v>78</v>
      </c>
      <c r="Y92" s="92" t="s">
        <v>79</v>
      </c>
      <c r="Z92" s="92" t="s">
        <v>80</v>
      </c>
      <c r="AA92" s="92" t="s">
        <v>397</v>
      </c>
      <c r="AB92" s="92" t="s">
        <v>398</v>
      </c>
      <c r="AC92" s="92"/>
    </row>
    <row r="93" s="79" customFormat="1" ht="122" customHeight="1" spans="1:29">
      <c r="A93" s="91">
        <v>65</v>
      </c>
      <c r="B93" s="91" t="s">
        <v>399</v>
      </c>
      <c r="C93" s="91" t="s">
        <v>41</v>
      </c>
      <c r="D93" s="91" t="s">
        <v>400</v>
      </c>
      <c r="E93" s="91" t="s">
        <v>391</v>
      </c>
      <c r="F93" s="91" t="s">
        <v>395</v>
      </c>
      <c r="G93" s="91" t="s">
        <v>43</v>
      </c>
      <c r="H93" s="91" t="s">
        <v>44</v>
      </c>
      <c r="I93" s="91" t="s">
        <v>401</v>
      </c>
      <c r="J93" s="92">
        <v>6</v>
      </c>
      <c r="K93" s="92">
        <v>300</v>
      </c>
      <c r="L93" s="92">
        <v>908</v>
      </c>
      <c r="M93" s="98">
        <v>240</v>
      </c>
      <c r="N93" s="92"/>
      <c r="O93" s="98">
        <v>240</v>
      </c>
      <c r="P93" s="92"/>
      <c r="Q93" s="92"/>
      <c r="R93" s="92"/>
      <c r="S93" s="92"/>
      <c r="T93" s="92"/>
      <c r="U93" s="92"/>
      <c r="V93" s="92" t="s">
        <v>78</v>
      </c>
      <c r="W93" s="92" t="s">
        <v>79</v>
      </c>
      <c r="X93" s="92" t="s">
        <v>78</v>
      </c>
      <c r="Y93" s="92" t="s">
        <v>79</v>
      </c>
      <c r="Z93" s="92" t="s">
        <v>80</v>
      </c>
      <c r="AA93" s="92" t="s">
        <v>402</v>
      </c>
      <c r="AB93" s="92" t="s">
        <v>403</v>
      </c>
      <c r="AC93" s="92"/>
    </row>
    <row r="94" s="79" customFormat="1" ht="145" customHeight="1" spans="1:29">
      <c r="A94" s="91">
        <v>66</v>
      </c>
      <c r="B94" s="91" t="s">
        <v>404</v>
      </c>
      <c r="C94" s="91" t="s">
        <v>41</v>
      </c>
      <c r="D94" s="91" t="s">
        <v>405</v>
      </c>
      <c r="E94" s="91" t="s">
        <v>391</v>
      </c>
      <c r="F94" s="91" t="s">
        <v>395</v>
      </c>
      <c r="G94" s="91" t="s">
        <v>43</v>
      </c>
      <c r="H94" s="91" t="s">
        <v>44</v>
      </c>
      <c r="I94" s="91" t="s">
        <v>406</v>
      </c>
      <c r="J94" s="92">
        <v>2.5</v>
      </c>
      <c r="K94" s="92">
        <v>581</v>
      </c>
      <c r="L94" s="92">
        <v>1743</v>
      </c>
      <c r="M94" s="98">
        <v>700</v>
      </c>
      <c r="N94" s="92"/>
      <c r="O94" s="98">
        <v>700</v>
      </c>
      <c r="P94" s="92"/>
      <c r="Q94" s="92"/>
      <c r="R94" s="92"/>
      <c r="S94" s="92"/>
      <c r="T94" s="92"/>
      <c r="U94" s="92"/>
      <c r="V94" s="92" t="s">
        <v>121</v>
      </c>
      <c r="W94" s="92" t="s">
        <v>122</v>
      </c>
      <c r="X94" s="92" t="s">
        <v>78</v>
      </c>
      <c r="Y94" s="92" t="s">
        <v>79</v>
      </c>
      <c r="Z94" s="92" t="s">
        <v>80</v>
      </c>
      <c r="AA94" s="92" t="s">
        <v>407</v>
      </c>
      <c r="AB94" s="92" t="s">
        <v>408</v>
      </c>
      <c r="AC94" s="92"/>
    </row>
    <row r="95" s="79" customFormat="1" ht="158" customHeight="1" spans="1:29">
      <c r="A95" s="91">
        <v>67</v>
      </c>
      <c r="B95" s="91" t="s">
        <v>409</v>
      </c>
      <c r="C95" s="91" t="s">
        <v>41</v>
      </c>
      <c r="D95" s="91" t="s">
        <v>410</v>
      </c>
      <c r="E95" s="91" t="s">
        <v>391</v>
      </c>
      <c r="F95" s="91" t="s">
        <v>395</v>
      </c>
      <c r="G95" s="91" t="s">
        <v>43</v>
      </c>
      <c r="H95" s="91" t="s">
        <v>44</v>
      </c>
      <c r="I95" s="91" t="s">
        <v>411</v>
      </c>
      <c r="J95" s="91">
        <v>3</v>
      </c>
      <c r="K95" s="91">
        <v>678</v>
      </c>
      <c r="L95" s="91">
        <v>2034</v>
      </c>
      <c r="M95" s="91">
        <v>200</v>
      </c>
      <c r="N95" s="91">
        <v>200</v>
      </c>
      <c r="O95" s="91"/>
      <c r="P95" s="91"/>
      <c r="Q95" s="92"/>
      <c r="R95" s="92"/>
      <c r="S95" s="92"/>
      <c r="T95" s="92"/>
      <c r="U95" s="92"/>
      <c r="V95" s="92" t="s">
        <v>121</v>
      </c>
      <c r="W95" s="92" t="s">
        <v>122</v>
      </c>
      <c r="X95" s="92" t="s">
        <v>78</v>
      </c>
      <c r="Y95" s="92" t="s">
        <v>79</v>
      </c>
      <c r="Z95" s="92" t="s">
        <v>80</v>
      </c>
      <c r="AA95" s="92" t="s">
        <v>412</v>
      </c>
      <c r="AB95" s="92" t="s">
        <v>413</v>
      </c>
      <c r="AC95" s="92"/>
    </row>
    <row r="96" s="79" customFormat="1" ht="112" customHeight="1" spans="1:29">
      <c r="A96" s="91">
        <v>68</v>
      </c>
      <c r="B96" s="91" t="s">
        <v>414</v>
      </c>
      <c r="C96" s="91" t="s">
        <v>41</v>
      </c>
      <c r="D96" s="91" t="s">
        <v>415</v>
      </c>
      <c r="E96" s="91" t="s">
        <v>391</v>
      </c>
      <c r="F96" s="91" t="s">
        <v>395</v>
      </c>
      <c r="G96" s="91" t="s">
        <v>416</v>
      </c>
      <c r="H96" s="91" t="s">
        <v>44</v>
      </c>
      <c r="I96" s="91" t="s">
        <v>417</v>
      </c>
      <c r="J96" s="92">
        <v>3</v>
      </c>
      <c r="K96" s="92">
        <v>620</v>
      </c>
      <c r="L96" s="92">
        <v>4107</v>
      </c>
      <c r="M96" s="92">
        <v>350</v>
      </c>
      <c r="N96" s="92">
        <v>350</v>
      </c>
      <c r="O96" s="88"/>
      <c r="P96" s="88"/>
      <c r="Q96" s="88"/>
      <c r="R96" s="88"/>
      <c r="S96" s="88"/>
      <c r="T96" s="88"/>
      <c r="U96" s="88"/>
      <c r="V96" s="92" t="s">
        <v>121</v>
      </c>
      <c r="W96" s="92" t="s">
        <v>122</v>
      </c>
      <c r="X96" s="92" t="s">
        <v>78</v>
      </c>
      <c r="Y96" s="92" t="s">
        <v>79</v>
      </c>
      <c r="Z96" s="92" t="s">
        <v>80</v>
      </c>
      <c r="AA96" s="92" t="s">
        <v>418</v>
      </c>
      <c r="AB96" s="92" t="s">
        <v>419</v>
      </c>
      <c r="AC96" s="92"/>
    </row>
    <row r="97" s="79" customFormat="1" ht="126" customHeight="1" spans="1:29">
      <c r="A97" s="91">
        <v>69</v>
      </c>
      <c r="B97" s="91" t="s">
        <v>420</v>
      </c>
      <c r="C97" s="91" t="s">
        <v>41</v>
      </c>
      <c r="D97" s="91" t="s">
        <v>421</v>
      </c>
      <c r="E97" s="91" t="s">
        <v>391</v>
      </c>
      <c r="F97" s="91" t="s">
        <v>395</v>
      </c>
      <c r="G97" s="91" t="s">
        <v>43</v>
      </c>
      <c r="H97" s="91" t="s">
        <v>44</v>
      </c>
      <c r="I97" s="91" t="s">
        <v>422</v>
      </c>
      <c r="J97" s="91">
        <v>2.83</v>
      </c>
      <c r="K97" s="91">
        <v>600</v>
      </c>
      <c r="L97" s="91">
        <v>2400</v>
      </c>
      <c r="M97" s="91">
        <v>220</v>
      </c>
      <c r="N97" s="91">
        <v>220</v>
      </c>
      <c r="O97" s="91"/>
      <c r="P97" s="91"/>
      <c r="Q97" s="91"/>
      <c r="R97" s="91"/>
      <c r="S97" s="91"/>
      <c r="T97" s="91"/>
      <c r="U97" s="91"/>
      <c r="V97" s="91" t="s">
        <v>114</v>
      </c>
      <c r="W97" s="91" t="s">
        <v>115</v>
      </c>
      <c r="X97" s="92" t="s">
        <v>78</v>
      </c>
      <c r="Y97" s="92" t="s">
        <v>79</v>
      </c>
      <c r="Z97" s="92" t="s">
        <v>80</v>
      </c>
      <c r="AA97" s="91" t="s">
        <v>423</v>
      </c>
      <c r="AB97" s="92" t="s">
        <v>424</v>
      </c>
      <c r="AC97" s="92"/>
    </row>
    <row r="98" s="79" customFormat="1" ht="151" customHeight="1" spans="1:29">
      <c r="A98" s="91">
        <v>70</v>
      </c>
      <c r="B98" s="91" t="s">
        <v>425</v>
      </c>
      <c r="C98" s="91" t="s">
        <v>41</v>
      </c>
      <c r="D98" s="91" t="s">
        <v>426</v>
      </c>
      <c r="E98" s="91" t="s">
        <v>391</v>
      </c>
      <c r="F98" s="91" t="s">
        <v>395</v>
      </c>
      <c r="G98" s="91" t="s">
        <v>43</v>
      </c>
      <c r="H98" s="91" t="s">
        <v>44</v>
      </c>
      <c r="I98" s="91" t="s">
        <v>427</v>
      </c>
      <c r="J98" s="91">
        <v>5</v>
      </c>
      <c r="K98" s="92">
        <v>500</v>
      </c>
      <c r="L98" s="92">
        <v>2000</v>
      </c>
      <c r="M98" s="92">
        <v>350</v>
      </c>
      <c r="N98" s="92">
        <v>350</v>
      </c>
      <c r="O98" s="92"/>
      <c r="P98" s="92"/>
      <c r="Q98" s="92"/>
      <c r="R98" s="92"/>
      <c r="S98" s="92"/>
      <c r="T98" s="92"/>
      <c r="U98" s="92"/>
      <c r="V98" s="92" t="s">
        <v>99</v>
      </c>
      <c r="W98" s="92" t="s">
        <v>100</v>
      </c>
      <c r="X98" s="92" t="s">
        <v>78</v>
      </c>
      <c r="Y98" s="92" t="s">
        <v>79</v>
      </c>
      <c r="Z98" s="92" t="s">
        <v>80</v>
      </c>
      <c r="AA98" s="91" t="s">
        <v>428</v>
      </c>
      <c r="AB98" s="92" t="s">
        <v>360</v>
      </c>
      <c r="AC98" s="92"/>
    </row>
    <row r="99" s="79" customFormat="1" ht="112" customHeight="1" spans="1:29">
      <c r="A99" s="91">
        <v>71</v>
      </c>
      <c r="B99" s="91" t="s">
        <v>429</v>
      </c>
      <c r="C99" s="91" t="s">
        <v>41</v>
      </c>
      <c r="D99" s="91" t="s">
        <v>430</v>
      </c>
      <c r="E99" s="91" t="s">
        <v>391</v>
      </c>
      <c r="F99" s="91" t="s">
        <v>395</v>
      </c>
      <c r="G99" s="91" t="s">
        <v>43</v>
      </c>
      <c r="H99" s="91" t="s">
        <v>44</v>
      </c>
      <c r="I99" s="91" t="s">
        <v>431</v>
      </c>
      <c r="J99" s="92">
        <v>10</v>
      </c>
      <c r="K99" s="92">
        <v>306</v>
      </c>
      <c r="L99" s="92">
        <v>1119</v>
      </c>
      <c r="M99" s="92">
        <v>395</v>
      </c>
      <c r="N99" s="92">
        <v>395</v>
      </c>
      <c r="O99" s="88"/>
      <c r="P99" s="88"/>
      <c r="Q99" s="88"/>
      <c r="R99" s="88"/>
      <c r="S99" s="88"/>
      <c r="T99" s="88"/>
      <c r="U99" s="88"/>
      <c r="V99" s="92" t="s">
        <v>223</v>
      </c>
      <c r="W99" s="92" t="s">
        <v>224</v>
      </c>
      <c r="X99" s="92" t="s">
        <v>78</v>
      </c>
      <c r="Y99" s="92" t="s">
        <v>79</v>
      </c>
      <c r="Z99" s="92" t="s">
        <v>80</v>
      </c>
      <c r="AA99" s="91" t="s">
        <v>432</v>
      </c>
      <c r="AB99" s="92" t="s">
        <v>433</v>
      </c>
      <c r="AC99" s="92"/>
    </row>
    <row r="100" s="79" customFormat="1" ht="30" customHeight="1" spans="1:29">
      <c r="A100" s="91" t="s">
        <v>38</v>
      </c>
      <c r="B100" s="90" t="s">
        <v>434</v>
      </c>
      <c r="C100" s="90"/>
      <c r="D100" s="90"/>
      <c r="E100" s="90"/>
      <c r="F100" s="90"/>
      <c r="G100" s="90"/>
      <c r="H100" s="90"/>
      <c r="I100" s="90"/>
      <c r="J100" s="92"/>
      <c r="K100" s="92">
        <f>SUM(K101:K105)</f>
        <v>49455</v>
      </c>
      <c r="L100" s="92">
        <f>SUM(L101:L105)</f>
        <v>63637</v>
      </c>
      <c r="M100" s="92">
        <f>SUM(M101:M105)</f>
        <v>4275</v>
      </c>
      <c r="N100" s="92">
        <f t="shared" ref="N100:U100" si="24">SUM(N101:N105)</f>
        <v>1000</v>
      </c>
      <c r="O100" s="92">
        <f t="shared" si="24"/>
        <v>3275</v>
      </c>
      <c r="P100" s="92">
        <f t="shared" si="24"/>
        <v>0</v>
      </c>
      <c r="Q100" s="92">
        <f t="shared" si="24"/>
        <v>0</v>
      </c>
      <c r="R100" s="92">
        <f t="shared" si="24"/>
        <v>0</v>
      </c>
      <c r="S100" s="92">
        <f t="shared" si="24"/>
        <v>0</v>
      </c>
      <c r="T100" s="92">
        <f t="shared" si="24"/>
        <v>0</v>
      </c>
      <c r="U100" s="92">
        <f t="shared" si="24"/>
        <v>0</v>
      </c>
      <c r="V100" s="92"/>
      <c r="W100" s="92"/>
      <c r="X100" s="92"/>
      <c r="Y100" s="92"/>
      <c r="Z100" s="92"/>
      <c r="AA100" s="92"/>
      <c r="AB100" s="92"/>
      <c r="AC100" s="92"/>
    </row>
    <row r="101" s="79" customFormat="1" ht="113" customHeight="1" spans="1:29">
      <c r="A101" s="91">
        <v>72</v>
      </c>
      <c r="B101" s="91" t="s">
        <v>435</v>
      </c>
      <c r="C101" s="91" t="s">
        <v>41</v>
      </c>
      <c r="D101" s="91" t="s">
        <v>436</v>
      </c>
      <c r="E101" s="91" t="s">
        <v>391</v>
      </c>
      <c r="F101" s="91" t="s">
        <v>395</v>
      </c>
      <c r="G101" s="91" t="s">
        <v>43</v>
      </c>
      <c r="H101" s="91" t="s">
        <v>44</v>
      </c>
      <c r="I101" s="91" t="s">
        <v>437</v>
      </c>
      <c r="J101" s="92">
        <v>0.871</v>
      </c>
      <c r="K101" s="92">
        <v>36954</v>
      </c>
      <c r="L101" s="92">
        <v>12336</v>
      </c>
      <c r="M101" s="98">
        <v>325</v>
      </c>
      <c r="N101" s="92"/>
      <c r="O101" s="98">
        <v>325</v>
      </c>
      <c r="P101" s="92"/>
      <c r="Q101" s="92"/>
      <c r="R101" s="92"/>
      <c r="S101" s="92"/>
      <c r="T101" s="92"/>
      <c r="U101" s="92"/>
      <c r="V101" s="92" t="s">
        <v>78</v>
      </c>
      <c r="W101" s="92" t="s">
        <v>79</v>
      </c>
      <c r="X101" s="92" t="s">
        <v>78</v>
      </c>
      <c r="Y101" s="92" t="s">
        <v>79</v>
      </c>
      <c r="Z101" s="92" t="s">
        <v>80</v>
      </c>
      <c r="AA101" s="92" t="s">
        <v>438</v>
      </c>
      <c r="AB101" s="92" t="s">
        <v>439</v>
      </c>
      <c r="AC101" s="92"/>
    </row>
    <row r="102" s="79" customFormat="1" ht="145" customHeight="1" spans="1:29">
      <c r="A102" s="91">
        <v>73</v>
      </c>
      <c r="B102" s="91" t="s">
        <v>440</v>
      </c>
      <c r="C102" s="91" t="s">
        <v>41</v>
      </c>
      <c r="D102" s="91" t="s">
        <v>441</v>
      </c>
      <c r="E102" s="91" t="s">
        <v>391</v>
      </c>
      <c r="F102" s="91" t="s">
        <v>395</v>
      </c>
      <c r="G102" s="91" t="s">
        <v>43</v>
      </c>
      <c r="H102" s="91" t="s">
        <v>44</v>
      </c>
      <c r="I102" s="91" t="s">
        <v>442</v>
      </c>
      <c r="J102" s="92">
        <v>8</v>
      </c>
      <c r="K102" s="92">
        <v>855</v>
      </c>
      <c r="L102" s="92">
        <v>2565</v>
      </c>
      <c r="M102" s="98">
        <v>850</v>
      </c>
      <c r="N102" s="92"/>
      <c r="O102" s="98">
        <v>850</v>
      </c>
      <c r="P102" s="92"/>
      <c r="Q102" s="92"/>
      <c r="R102" s="92"/>
      <c r="S102" s="92"/>
      <c r="T102" s="92"/>
      <c r="U102" s="92"/>
      <c r="V102" s="92" t="s">
        <v>121</v>
      </c>
      <c r="W102" s="92" t="s">
        <v>122</v>
      </c>
      <c r="X102" s="92" t="s">
        <v>78</v>
      </c>
      <c r="Y102" s="92" t="s">
        <v>79</v>
      </c>
      <c r="Z102" s="92" t="s">
        <v>80</v>
      </c>
      <c r="AA102" s="92" t="s">
        <v>443</v>
      </c>
      <c r="AB102" s="92" t="s">
        <v>444</v>
      </c>
      <c r="AC102" s="92"/>
    </row>
    <row r="103" s="79" customFormat="1" ht="148" customHeight="1" spans="1:29">
      <c r="A103" s="91">
        <v>74</v>
      </c>
      <c r="B103" s="91" t="s">
        <v>445</v>
      </c>
      <c r="C103" s="91" t="s">
        <v>41</v>
      </c>
      <c r="D103" s="91" t="s">
        <v>446</v>
      </c>
      <c r="E103" s="91" t="s">
        <v>391</v>
      </c>
      <c r="F103" s="91" t="s">
        <v>395</v>
      </c>
      <c r="G103" s="91" t="s">
        <v>43</v>
      </c>
      <c r="H103" s="91" t="s">
        <v>44</v>
      </c>
      <c r="I103" s="91" t="s">
        <v>447</v>
      </c>
      <c r="J103" s="92">
        <v>3</v>
      </c>
      <c r="K103" s="92">
        <v>575</v>
      </c>
      <c r="L103" s="92">
        <v>1725</v>
      </c>
      <c r="M103" s="98">
        <v>700</v>
      </c>
      <c r="N103" s="92"/>
      <c r="O103" s="98">
        <v>700</v>
      </c>
      <c r="P103" s="92"/>
      <c r="Q103" s="92"/>
      <c r="R103" s="92"/>
      <c r="S103" s="92"/>
      <c r="T103" s="92"/>
      <c r="U103" s="92"/>
      <c r="V103" s="92" t="s">
        <v>121</v>
      </c>
      <c r="W103" s="92" t="s">
        <v>122</v>
      </c>
      <c r="X103" s="92" t="s">
        <v>78</v>
      </c>
      <c r="Y103" s="92" t="s">
        <v>79</v>
      </c>
      <c r="Z103" s="92" t="s">
        <v>80</v>
      </c>
      <c r="AA103" s="92" t="s">
        <v>448</v>
      </c>
      <c r="AB103" s="92" t="s">
        <v>449</v>
      </c>
      <c r="AC103" s="92"/>
    </row>
    <row r="104" s="79" customFormat="1" ht="146" customHeight="1" spans="1:29">
      <c r="A104" s="91">
        <v>75</v>
      </c>
      <c r="B104" s="91" t="s">
        <v>450</v>
      </c>
      <c r="C104" s="91" t="s">
        <v>41</v>
      </c>
      <c r="D104" s="91" t="s">
        <v>451</v>
      </c>
      <c r="E104" s="91" t="s">
        <v>391</v>
      </c>
      <c r="F104" s="91" t="s">
        <v>395</v>
      </c>
      <c r="G104" s="91" t="s">
        <v>43</v>
      </c>
      <c r="H104" s="91" t="s">
        <v>44</v>
      </c>
      <c r="I104" s="91" t="s">
        <v>452</v>
      </c>
      <c r="J104" s="92">
        <v>75.8</v>
      </c>
      <c r="K104" s="92">
        <v>345</v>
      </c>
      <c r="L104" s="92">
        <v>908</v>
      </c>
      <c r="M104" s="98">
        <v>1000</v>
      </c>
      <c r="N104" s="98">
        <v>1000</v>
      </c>
      <c r="O104" s="92"/>
      <c r="P104" s="92"/>
      <c r="Q104" s="92"/>
      <c r="R104" s="92"/>
      <c r="S104" s="92"/>
      <c r="T104" s="92"/>
      <c r="U104" s="92"/>
      <c r="V104" s="92" t="s">
        <v>78</v>
      </c>
      <c r="W104" s="92" t="s">
        <v>79</v>
      </c>
      <c r="X104" s="92" t="s">
        <v>78</v>
      </c>
      <c r="Y104" s="92" t="s">
        <v>79</v>
      </c>
      <c r="Z104" s="92" t="s">
        <v>80</v>
      </c>
      <c r="AA104" s="92" t="s">
        <v>453</v>
      </c>
      <c r="AB104" s="92" t="s">
        <v>454</v>
      </c>
      <c r="AC104" s="92"/>
    </row>
    <row r="105" s="79" customFormat="1" ht="132" customHeight="1" spans="1:29">
      <c r="A105" s="91">
        <v>76</v>
      </c>
      <c r="B105" s="91" t="s">
        <v>455</v>
      </c>
      <c r="C105" s="91" t="s">
        <v>41</v>
      </c>
      <c r="D105" s="91" t="s">
        <v>456</v>
      </c>
      <c r="E105" s="91" t="s">
        <v>391</v>
      </c>
      <c r="F105" s="91" t="s">
        <v>395</v>
      </c>
      <c r="G105" s="91" t="s">
        <v>43</v>
      </c>
      <c r="H105" s="91" t="s">
        <v>44</v>
      </c>
      <c r="I105" s="91" t="s">
        <v>457</v>
      </c>
      <c r="J105" s="92">
        <v>14</v>
      </c>
      <c r="K105" s="92">
        <v>10726</v>
      </c>
      <c r="L105" s="92">
        <v>46103</v>
      </c>
      <c r="M105" s="98">
        <v>1400</v>
      </c>
      <c r="N105" s="92"/>
      <c r="O105" s="98">
        <v>1400</v>
      </c>
      <c r="P105" s="92"/>
      <c r="Q105" s="92"/>
      <c r="R105" s="92"/>
      <c r="S105" s="92"/>
      <c r="T105" s="92"/>
      <c r="U105" s="92"/>
      <c r="V105" s="92" t="s">
        <v>78</v>
      </c>
      <c r="W105" s="92" t="s">
        <v>79</v>
      </c>
      <c r="X105" s="92" t="s">
        <v>78</v>
      </c>
      <c r="Y105" s="92" t="s">
        <v>79</v>
      </c>
      <c r="Z105" s="92" t="s">
        <v>80</v>
      </c>
      <c r="AA105" s="92" t="s">
        <v>458</v>
      </c>
      <c r="AB105" s="92" t="s">
        <v>459</v>
      </c>
      <c r="AC105" s="92"/>
    </row>
    <row r="106" s="79" customFormat="1" ht="30" customHeight="1" spans="1:29">
      <c r="A106" s="91" t="s">
        <v>38</v>
      </c>
      <c r="B106" s="90" t="s">
        <v>460</v>
      </c>
      <c r="C106" s="90"/>
      <c r="D106" s="90"/>
      <c r="E106" s="90"/>
      <c r="F106" s="90"/>
      <c r="G106" s="90"/>
      <c r="H106" s="90"/>
      <c r="I106" s="90"/>
      <c r="J106" s="92"/>
      <c r="K106" s="92">
        <f>SUM(K107:K108)</f>
        <v>50126</v>
      </c>
      <c r="L106" s="92">
        <f t="shared" ref="L106:U106" si="25">SUM(L107:L108)</f>
        <v>230567</v>
      </c>
      <c r="M106" s="92">
        <f t="shared" si="25"/>
        <v>1100</v>
      </c>
      <c r="N106" s="92">
        <f t="shared" si="25"/>
        <v>1100</v>
      </c>
      <c r="O106" s="92">
        <f t="shared" si="25"/>
        <v>0</v>
      </c>
      <c r="P106" s="92">
        <f t="shared" si="25"/>
        <v>0</v>
      </c>
      <c r="Q106" s="92">
        <f t="shared" si="25"/>
        <v>0</v>
      </c>
      <c r="R106" s="92">
        <f t="shared" si="25"/>
        <v>0</v>
      </c>
      <c r="S106" s="92">
        <f t="shared" si="25"/>
        <v>0</v>
      </c>
      <c r="T106" s="92">
        <f t="shared" si="25"/>
        <v>0</v>
      </c>
      <c r="U106" s="92">
        <f t="shared" si="25"/>
        <v>0</v>
      </c>
      <c r="V106" s="92"/>
      <c r="W106" s="92"/>
      <c r="X106" s="92"/>
      <c r="Y106" s="92"/>
      <c r="Z106" s="92"/>
      <c r="AA106" s="92"/>
      <c r="AB106" s="92"/>
      <c r="AC106" s="92"/>
    </row>
    <row r="107" s="80" customFormat="1" ht="166" customHeight="1" spans="1:29">
      <c r="A107" s="91">
        <v>77</v>
      </c>
      <c r="B107" s="91" t="s">
        <v>461</v>
      </c>
      <c r="C107" s="91" t="s">
        <v>41</v>
      </c>
      <c r="D107" s="91" t="s">
        <v>462</v>
      </c>
      <c r="E107" s="91" t="s">
        <v>391</v>
      </c>
      <c r="F107" s="91" t="s">
        <v>395</v>
      </c>
      <c r="G107" s="91" t="s">
        <v>43</v>
      </c>
      <c r="H107" s="91" t="s">
        <v>372</v>
      </c>
      <c r="I107" s="91" t="s">
        <v>463</v>
      </c>
      <c r="J107" s="97">
        <v>10.5</v>
      </c>
      <c r="K107" s="97">
        <v>126</v>
      </c>
      <c r="L107" s="92">
        <v>567</v>
      </c>
      <c r="M107" s="97">
        <v>600</v>
      </c>
      <c r="N107" s="97">
        <v>600</v>
      </c>
      <c r="O107" s="103"/>
      <c r="P107" s="106"/>
      <c r="Q107" s="106"/>
      <c r="R107" s="106"/>
      <c r="S107" s="106"/>
      <c r="T107" s="106"/>
      <c r="U107" s="106"/>
      <c r="V107" s="91" t="s">
        <v>353</v>
      </c>
      <c r="W107" s="91" t="s">
        <v>354</v>
      </c>
      <c r="X107" s="91" t="s">
        <v>353</v>
      </c>
      <c r="Y107" s="91" t="s">
        <v>354</v>
      </c>
      <c r="Z107" s="92" t="s">
        <v>48</v>
      </c>
      <c r="AA107" s="92" t="s">
        <v>464</v>
      </c>
      <c r="AB107" s="92" t="s">
        <v>465</v>
      </c>
      <c r="AC107" s="106"/>
    </row>
    <row r="108" s="79" customFormat="1" ht="212" customHeight="1" spans="1:29">
      <c r="A108" s="91">
        <v>78</v>
      </c>
      <c r="B108" s="91" t="s">
        <v>466</v>
      </c>
      <c r="C108" s="91" t="s">
        <v>41</v>
      </c>
      <c r="D108" s="91" t="s">
        <v>467</v>
      </c>
      <c r="E108" s="91" t="s">
        <v>391</v>
      </c>
      <c r="F108" s="91" t="s">
        <v>395</v>
      </c>
      <c r="G108" s="91" t="s">
        <v>43</v>
      </c>
      <c r="H108" s="91" t="s">
        <v>44</v>
      </c>
      <c r="I108" s="91" t="s">
        <v>468</v>
      </c>
      <c r="J108" s="92">
        <v>19</v>
      </c>
      <c r="K108" s="92">
        <v>50000</v>
      </c>
      <c r="L108" s="92">
        <v>230000</v>
      </c>
      <c r="M108" s="92">
        <v>500</v>
      </c>
      <c r="N108" s="92">
        <v>500</v>
      </c>
      <c r="O108" s="98"/>
      <c r="P108" s="92"/>
      <c r="Q108" s="92"/>
      <c r="R108" s="92"/>
      <c r="S108" s="92"/>
      <c r="T108" s="92"/>
      <c r="U108" s="92"/>
      <c r="V108" s="91" t="s">
        <v>353</v>
      </c>
      <c r="W108" s="91" t="s">
        <v>354</v>
      </c>
      <c r="X108" s="91" t="s">
        <v>353</v>
      </c>
      <c r="Y108" s="91" t="s">
        <v>354</v>
      </c>
      <c r="Z108" s="92" t="s">
        <v>48</v>
      </c>
      <c r="AA108" s="92" t="s">
        <v>469</v>
      </c>
      <c r="AB108" s="92" t="s">
        <v>470</v>
      </c>
      <c r="AC108" s="92"/>
    </row>
    <row r="109" s="79" customFormat="1" ht="30" customHeight="1" spans="1:29">
      <c r="A109" s="90" t="s">
        <v>36</v>
      </c>
      <c r="B109" s="90" t="s">
        <v>471</v>
      </c>
      <c r="C109" s="90"/>
      <c r="D109" s="90"/>
      <c r="E109" s="90"/>
      <c r="F109" s="90"/>
      <c r="G109" s="90"/>
      <c r="H109" s="90"/>
      <c r="I109" s="90"/>
      <c r="J109" s="92"/>
      <c r="K109" s="92">
        <f>K110+K115</f>
        <v>8058</v>
      </c>
      <c r="L109" s="92">
        <f>L110+L115</f>
        <v>21163</v>
      </c>
      <c r="M109" s="92">
        <f>M110+M115</f>
        <v>6527.28</v>
      </c>
      <c r="N109" s="92">
        <f t="shared" ref="N109:U109" si="26">N110+N115</f>
        <v>1826.68</v>
      </c>
      <c r="O109" s="92">
        <f t="shared" si="26"/>
        <v>4700.6</v>
      </c>
      <c r="P109" s="92">
        <f t="shared" si="26"/>
        <v>0</v>
      </c>
      <c r="Q109" s="92">
        <f t="shared" si="26"/>
        <v>0</v>
      </c>
      <c r="R109" s="92">
        <f t="shared" si="26"/>
        <v>0</v>
      </c>
      <c r="S109" s="92">
        <f t="shared" si="26"/>
        <v>0</v>
      </c>
      <c r="T109" s="92">
        <f t="shared" si="26"/>
        <v>0</v>
      </c>
      <c r="U109" s="92">
        <f t="shared" si="26"/>
        <v>0</v>
      </c>
      <c r="V109" s="92"/>
      <c r="W109" s="92"/>
      <c r="X109" s="92"/>
      <c r="Y109" s="92"/>
      <c r="Z109" s="92"/>
      <c r="AA109" s="92"/>
      <c r="AB109" s="92"/>
      <c r="AC109" s="92"/>
    </row>
    <row r="110" s="79" customFormat="1" ht="30" customHeight="1" spans="1:29">
      <c r="A110" s="91" t="s">
        <v>38</v>
      </c>
      <c r="B110" s="90" t="s">
        <v>472</v>
      </c>
      <c r="C110" s="90"/>
      <c r="D110" s="90"/>
      <c r="E110" s="90"/>
      <c r="F110" s="90"/>
      <c r="G110" s="90"/>
      <c r="H110" s="90"/>
      <c r="I110" s="90"/>
      <c r="J110" s="92"/>
      <c r="K110" s="92">
        <f>SUM(K111:K114)</f>
        <v>7125</v>
      </c>
      <c r="L110" s="92">
        <f t="shared" ref="L110:U110" si="27">SUM(L111:L114)</f>
        <v>17014</v>
      </c>
      <c r="M110" s="92">
        <f t="shared" si="27"/>
        <v>5057.28</v>
      </c>
      <c r="N110" s="92">
        <f t="shared" si="27"/>
        <v>356.68</v>
      </c>
      <c r="O110" s="92">
        <f t="shared" si="27"/>
        <v>4700.6</v>
      </c>
      <c r="P110" s="92">
        <f t="shared" si="27"/>
        <v>0</v>
      </c>
      <c r="Q110" s="92">
        <f t="shared" si="27"/>
        <v>0</v>
      </c>
      <c r="R110" s="92">
        <f t="shared" si="27"/>
        <v>0</v>
      </c>
      <c r="S110" s="92">
        <f t="shared" si="27"/>
        <v>0</v>
      </c>
      <c r="T110" s="92">
        <f t="shared" si="27"/>
        <v>0</v>
      </c>
      <c r="U110" s="92">
        <f t="shared" si="27"/>
        <v>0</v>
      </c>
      <c r="V110" s="92"/>
      <c r="W110" s="92"/>
      <c r="X110" s="92"/>
      <c r="Y110" s="92"/>
      <c r="Z110" s="92"/>
      <c r="AA110" s="92"/>
      <c r="AB110" s="92"/>
      <c r="AC110" s="92"/>
    </row>
    <row r="111" s="79" customFormat="1" ht="126" customHeight="1" spans="1:29">
      <c r="A111" s="91">
        <v>79</v>
      </c>
      <c r="B111" s="91" t="s">
        <v>473</v>
      </c>
      <c r="C111" s="91" t="s">
        <v>41</v>
      </c>
      <c r="D111" s="93" t="s">
        <v>474</v>
      </c>
      <c r="E111" s="91" t="s">
        <v>391</v>
      </c>
      <c r="F111" s="91" t="s">
        <v>471</v>
      </c>
      <c r="G111" s="91" t="s">
        <v>43</v>
      </c>
      <c r="H111" s="91" t="s">
        <v>44</v>
      </c>
      <c r="I111" s="91" t="s">
        <v>475</v>
      </c>
      <c r="J111" s="92">
        <v>3</v>
      </c>
      <c r="K111" s="92">
        <v>4900</v>
      </c>
      <c r="L111" s="92">
        <v>12094</v>
      </c>
      <c r="M111" s="98">
        <v>356.68</v>
      </c>
      <c r="N111" s="98">
        <v>356.68</v>
      </c>
      <c r="O111" s="98"/>
      <c r="P111" s="92"/>
      <c r="Q111" s="92"/>
      <c r="R111" s="92"/>
      <c r="S111" s="92"/>
      <c r="T111" s="92"/>
      <c r="U111" s="92"/>
      <c r="V111" s="92" t="s">
        <v>46</v>
      </c>
      <c r="W111" s="92" t="s">
        <v>47</v>
      </c>
      <c r="X111" s="92" t="s">
        <v>46</v>
      </c>
      <c r="Y111" s="92" t="s">
        <v>47</v>
      </c>
      <c r="Z111" s="92" t="s">
        <v>48</v>
      </c>
      <c r="AA111" s="92" t="s">
        <v>476</v>
      </c>
      <c r="AB111" s="92" t="s">
        <v>477</v>
      </c>
      <c r="AC111" s="92"/>
    </row>
    <row r="112" s="79" customFormat="1" ht="146" customHeight="1" spans="1:29">
      <c r="A112" s="91">
        <v>80</v>
      </c>
      <c r="B112" s="91" t="s">
        <v>478</v>
      </c>
      <c r="C112" s="91" t="s">
        <v>41</v>
      </c>
      <c r="D112" s="91" t="s">
        <v>479</v>
      </c>
      <c r="E112" s="91" t="s">
        <v>391</v>
      </c>
      <c r="F112" s="91" t="s">
        <v>471</v>
      </c>
      <c r="G112" s="97" t="s">
        <v>480</v>
      </c>
      <c r="H112" s="91" t="s">
        <v>44</v>
      </c>
      <c r="I112" s="107" t="s">
        <v>481</v>
      </c>
      <c r="J112" s="92">
        <v>225</v>
      </c>
      <c r="K112" s="92">
        <v>225</v>
      </c>
      <c r="L112" s="92">
        <v>920</v>
      </c>
      <c r="M112" s="92">
        <v>200</v>
      </c>
      <c r="N112" s="103"/>
      <c r="O112" s="92">
        <v>200</v>
      </c>
      <c r="P112" s="97"/>
      <c r="Q112" s="97"/>
      <c r="R112" s="97"/>
      <c r="S112" s="97"/>
      <c r="T112" s="97"/>
      <c r="U112" s="97"/>
      <c r="V112" s="92" t="s">
        <v>223</v>
      </c>
      <c r="W112" s="92" t="s">
        <v>224</v>
      </c>
      <c r="X112" s="92" t="s">
        <v>46</v>
      </c>
      <c r="Y112" s="92" t="s">
        <v>47</v>
      </c>
      <c r="Z112" s="92" t="s">
        <v>48</v>
      </c>
      <c r="AA112" s="92" t="s">
        <v>482</v>
      </c>
      <c r="AB112" s="92" t="s">
        <v>483</v>
      </c>
      <c r="AC112" s="92"/>
    </row>
    <row r="113" s="79" customFormat="1" ht="148" customHeight="1" spans="1:29">
      <c r="A113" s="91">
        <v>81</v>
      </c>
      <c r="B113" s="92" t="s">
        <v>484</v>
      </c>
      <c r="C113" s="91" t="s">
        <v>41</v>
      </c>
      <c r="D113" s="91" t="s">
        <v>485</v>
      </c>
      <c r="E113" s="91" t="s">
        <v>391</v>
      </c>
      <c r="F113" s="91" t="s">
        <v>471</v>
      </c>
      <c r="G113" s="91" t="s">
        <v>43</v>
      </c>
      <c r="H113" s="91" t="s">
        <v>44</v>
      </c>
      <c r="I113" s="91" t="s">
        <v>486</v>
      </c>
      <c r="J113" s="92">
        <v>2320</v>
      </c>
      <c r="K113" s="92">
        <v>1000</v>
      </c>
      <c r="L113" s="92">
        <v>2000</v>
      </c>
      <c r="M113" s="98">
        <v>3600.6</v>
      </c>
      <c r="N113" s="92"/>
      <c r="O113" s="98">
        <v>3600.6</v>
      </c>
      <c r="P113" s="92"/>
      <c r="Q113" s="92"/>
      <c r="R113" s="92"/>
      <c r="S113" s="92"/>
      <c r="T113" s="92"/>
      <c r="U113" s="92"/>
      <c r="V113" s="92" t="s">
        <v>261</v>
      </c>
      <c r="W113" s="92" t="s">
        <v>487</v>
      </c>
      <c r="X113" s="92" t="s">
        <v>46</v>
      </c>
      <c r="Y113" s="92" t="s">
        <v>47</v>
      </c>
      <c r="Z113" s="92" t="s">
        <v>48</v>
      </c>
      <c r="AA113" s="92" t="s">
        <v>488</v>
      </c>
      <c r="AB113" s="92" t="s">
        <v>489</v>
      </c>
      <c r="AC113" s="92"/>
    </row>
    <row r="114" s="79" customFormat="1" ht="148" customHeight="1" spans="1:29">
      <c r="A114" s="91">
        <v>82</v>
      </c>
      <c r="B114" s="91" t="s">
        <v>490</v>
      </c>
      <c r="C114" s="91" t="s">
        <v>41</v>
      </c>
      <c r="D114" s="91" t="s">
        <v>491</v>
      </c>
      <c r="E114" s="91" t="s">
        <v>391</v>
      </c>
      <c r="F114" s="91" t="s">
        <v>471</v>
      </c>
      <c r="G114" s="91" t="s">
        <v>43</v>
      </c>
      <c r="H114" s="91" t="s">
        <v>44</v>
      </c>
      <c r="I114" s="91" t="s">
        <v>492</v>
      </c>
      <c r="J114" s="92">
        <v>2320</v>
      </c>
      <c r="K114" s="92">
        <v>1000</v>
      </c>
      <c r="L114" s="92">
        <v>2000</v>
      </c>
      <c r="M114" s="98">
        <v>900</v>
      </c>
      <c r="N114" s="92"/>
      <c r="O114" s="92">
        <v>900</v>
      </c>
      <c r="P114" s="92"/>
      <c r="Q114" s="92"/>
      <c r="R114" s="92"/>
      <c r="S114" s="92"/>
      <c r="T114" s="92"/>
      <c r="U114" s="92"/>
      <c r="V114" s="92" t="s">
        <v>99</v>
      </c>
      <c r="W114" s="92" t="s">
        <v>100</v>
      </c>
      <c r="X114" s="92" t="s">
        <v>46</v>
      </c>
      <c r="Y114" s="92" t="s">
        <v>47</v>
      </c>
      <c r="Z114" s="92" t="s">
        <v>48</v>
      </c>
      <c r="AA114" s="92" t="s">
        <v>493</v>
      </c>
      <c r="AB114" s="92" t="s">
        <v>494</v>
      </c>
      <c r="AC114" s="92"/>
    </row>
    <row r="115" s="79" customFormat="1" ht="30" customHeight="1" spans="1:29">
      <c r="A115" s="91" t="s">
        <v>38</v>
      </c>
      <c r="B115" s="90" t="s">
        <v>495</v>
      </c>
      <c r="C115" s="90"/>
      <c r="D115" s="90"/>
      <c r="E115" s="90"/>
      <c r="F115" s="90"/>
      <c r="G115" s="90"/>
      <c r="H115" s="90"/>
      <c r="I115" s="90"/>
      <c r="J115" s="92"/>
      <c r="K115" s="92">
        <f>K116</f>
        <v>933</v>
      </c>
      <c r="L115" s="92">
        <f t="shared" ref="L115:L121" si="28">L116</f>
        <v>4149</v>
      </c>
      <c r="M115" s="92">
        <f t="shared" ref="M115:M121" si="29">M116</f>
        <v>1470</v>
      </c>
      <c r="N115" s="92">
        <f t="shared" ref="N115:U115" si="30">N116</f>
        <v>1470</v>
      </c>
      <c r="O115" s="92">
        <f t="shared" si="30"/>
        <v>0</v>
      </c>
      <c r="P115" s="92">
        <f t="shared" si="30"/>
        <v>0</v>
      </c>
      <c r="Q115" s="92">
        <f t="shared" si="30"/>
        <v>0</v>
      </c>
      <c r="R115" s="92">
        <f t="shared" si="30"/>
        <v>0</v>
      </c>
      <c r="S115" s="92">
        <f t="shared" si="30"/>
        <v>0</v>
      </c>
      <c r="T115" s="92">
        <f t="shared" si="30"/>
        <v>0</v>
      </c>
      <c r="U115" s="92">
        <f t="shared" si="30"/>
        <v>0</v>
      </c>
      <c r="V115" s="92"/>
      <c r="W115" s="92"/>
      <c r="X115" s="92"/>
      <c r="Y115" s="92"/>
      <c r="Z115" s="92"/>
      <c r="AA115" s="92"/>
      <c r="AB115" s="92"/>
      <c r="AC115" s="92"/>
    </row>
    <row r="116" s="79" customFormat="1" ht="103" customHeight="1" spans="1:29">
      <c r="A116" s="91">
        <v>83</v>
      </c>
      <c r="B116" s="91" t="s">
        <v>496</v>
      </c>
      <c r="C116" s="91" t="s">
        <v>41</v>
      </c>
      <c r="D116" s="91" t="s">
        <v>497</v>
      </c>
      <c r="E116" s="91" t="s">
        <v>391</v>
      </c>
      <c r="F116" s="91" t="s">
        <v>471</v>
      </c>
      <c r="G116" s="91" t="s">
        <v>43</v>
      </c>
      <c r="H116" s="91" t="s">
        <v>44</v>
      </c>
      <c r="I116" s="91" t="s">
        <v>498</v>
      </c>
      <c r="J116" s="92">
        <v>1</v>
      </c>
      <c r="K116" s="92">
        <v>933</v>
      </c>
      <c r="L116" s="92">
        <v>4149</v>
      </c>
      <c r="M116" s="98">
        <v>1470</v>
      </c>
      <c r="N116" s="98">
        <v>1470</v>
      </c>
      <c r="O116" s="98"/>
      <c r="P116" s="92"/>
      <c r="Q116" s="92"/>
      <c r="R116" s="92"/>
      <c r="S116" s="92"/>
      <c r="T116" s="92"/>
      <c r="U116" s="92"/>
      <c r="V116" s="92" t="s">
        <v>186</v>
      </c>
      <c r="W116" s="92" t="s">
        <v>187</v>
      </c>
      <c r="X116" s="92" t="s">
        <v>46</v>
      </c>
      <c r="Y116" s="92" t="s">
        <v>47</v>
      </c>
      <c r="Z116" s="92" t="s">
        <v>48</v>
      </c>
      <c r="AA116" s="92" t="s">
        <v>499</v>
      </c>
      <c r="AB116" s="92" t="s">
        <v>500</v>
      </c>
      <c r="AC116" s="92"/>
    </row>
    <row r="117" s="79" customFormat="1" ht="30" customHeight="1" spans="1:29">
      <c r="A117" s="90" t="s">
        <v>34</v>
      </c>
      <c r="B117" s="90" t="s">
        <v>501</v>
      </c>
      <c r="C117" s="90"/>
      <c r="D117" s="90"/>
      <c r="E117" s="90"/>
      <c r="F117" s="90"/>
      <c r="G117" s="90"/>
      <c r="H117" s="90"/>
      <c r="I117" s="90"/>
      <c r="J117" s="92"/>
      <c r="K117" s="92">
        <f t="shared" ref="K115:K122" si="31">K118</f>
        <v>5100</v>
      </c>
      <c r="L117" s="92">
        <f t="shared" si="28"/>
        <v>5100</v>
      </c>
      <c r="M117" s="92">
        <f t="shared" si="29"/>
        <v>1530</v>
      </c>
      <c r="N117" s="92">
        <f t="shared" ref="N117:U117" si="32">N118</f>
        <v>1530</v>
      </c>
      <c r="O117" s="92">
        <f t="shared" si="32"/>
        <v>0</v>
      </c>
      <c r="P117" s="92">
        <f t="shared" si="32"/>
        <v>0</v>
      </c>
      <c r="Q117" s="92">
        <f t="shared" si="32"/>
        <v>0</v>
      </c>
      <c r="R117" s="92">
        <f t="shared" si="32"/>
        <v>0</v>
      </c>
      <c r="S117" s="92">
        <f t="shared" si="32"/>
        <v>0</v>
      </c>
      <c r="T117" s="92">
        <f t="shared" si="32"/>
        <v>0</v>
      </c>
      <c r="U117" s="92">
        <f t="shared" si="32"/>
        <v>0</v>
      </c>
      <c r="V117" s="92"/>
      <c r="W117" s="92"/>
      <c r="X117" s="92"/>
      <c r="Y117" s="92"/>
      <c r="Z117" s="92"/>
      <c r="AA117" s="92"/>
      <c r="AB117" s="92"/>
      <c r="AC117" s="92"/>
    </row>
    <row r="118" s="79" customFormat="1" ht="30" customHeight="1" spans="1:29">
      <c r="A118" s="90" t="s">
        <v>36</v>
      </c>
      <c r="B118" s="90" t="s">
        <v>502</v>
      </c>
      <c r="C118" s="90"/>
      <c r="D118" s="90"/>
      <c r="E118" s="90"/>
      <c r="F118" s="90"/>
      <c r="G118" s="90"/>
      <c r="H118" s="90"/>
      <c r="I118" s="90"/>
      <c r="J118" s="92"/>
      <c r="K118" s="92">
        <f t="shared" si="31"/>
        <v>5100</v>
      </c>
      <c r="L118" s="92">
        <f t="shared" si="28"/>
        <v>5100</v>
      </c>
      <c r="M118" s="92">
        <f t="shared" si="29"/>
        <v>1530</v>
      </c>
      <c r="N118" s="92">
        <f t="shared" ref="N118:U118" si="33">N119</f>
        <v>1530</v>
      </c>
      <c r="O118" s="92">
        <f t="shared" si="33"/>
        <v>0</v>
      </c>
      <c r="P118" s="92">
        <f t="shared" si="33"/>
        <v>0</v>
      </c>
      <c r="Q118" s="92">
        <f t="shared" si="33"/>
        <v>0</v>
      </c>
      <c r="R118" s="92">
        <f t="shared" si="33"/>
        <v>0</v>
      </c>
      <c r="S118" s="92">
        <f t="shared" si="33"/>
        <v>0</v>
      </c>
      <c r="T118" s="92">
        <f t="shared" si="33"/>
        <v>0</v>
      </c>
      <c r="U118" s="92">
        <f t="shared" si="33"/>
        <v>0</v>
      </c>
      <c r="V118" s="92"/>
      <c r="W118" s="92"/>
      <c r="X118" s="92"/>
      <c r="Y118" s="92"/>
      <c r="Z118" s="92"/>
      <c r="AA118" s="92"/>
      <c r="AB118" s="92"/>
      <c r="AC118" s="92"/>
    </row>
    <row r="119" s="79" customFormat="1" ht="120" customHeight="1" spans="1:29">
      <c r="A119" s="91">
        <v>84</v>
      </c>
      <c r="B119" s="91" t="s">
        <v>503</v>
      </c>
      <c r="C119" s="91" t="s">
        <v>41</v>
      </c>
      <c r="D119" s="91" t="s">
        <v>504</v>
      </c>
      <c r="E119" s="91" t="s">
        <v>501</v>
      </c>
      <c r="F119" s="91" t="s">
        <v>502</v>
      </c>
      <c r="G119" s="91" t="s">
        <v>43</v>
      </c>
      <c r="H119" s="91" t="s">
        <v>44</v>
      </c>
      <c r="I119" s="91" t="s">
        <v>505</v>
      </c>
      <c r="J119" s="92">
        <v>5100</v>
      </c>
      <c r="K119" s="92">
        <v>5100</v>
      </c>
      <c r="L119" s="92">
        <v>5100</v>
      </c>
      <c r="M119" s="98">
        <v>1530</v>
      </c>
      <c r="N119" s="92">
        <v>1530</v>
      </c>
      <c r="O119" s="98"/>
      <c r="P119" s="92"/>
      <c r="Q119" s="92"/>
      <c r="R119" s="92"/>
      <c r="S119" s="92"/>
      <c r="T119" s="92"/>
      <c r="U119" s="92"/>
      <c r="V119" s="92" t="s">
        <v>506</v>
      </c>
      <c r="W119" s="92" t="s">
        <v>507</v>
      </c>
      <c r="X119" s="92" t="s">
        <v>506</v>
      </c>
      <c r="Y119" s="92" t="s">
        <v>507</v>
      </c>
      <c r="Z119" s="92" t="s">
        <v>508</v>
      </c>
      <c r="AA119" s="92" t="s">
        <v>509</v>
      </c>
      <c r="AB119" s="92" t="s">
        <v>510</v>
      </c>
      <c r="AC119" s="92"/>
    </row>
    <row r="120" s="79" customFormat="1" ht="32" customHeight="1" spans="1:29">
      <c r="A120" s="90" t="s">
        <v>34</v>
      </c>
      <c r="B120" s="90" t="s">
        <v>88</v>
      </c>
      <c r="C120" s="90"/>
      <c r="D120" s="90"/>
      <c r="E120" s="90"/>
      <c r="F120" s="90"/>
      <c r="G120" s="90"/>
      <c r="H120" s="90"/>
      <c r="I120" s="90"/>
      <c r="J120" s="92"/>
      <c r="K120" s="92">
        <f t="shared" si="31"/>
        <v>2000</v>
      </c>
      <c r="L120" s="92">
        <f t="shared" si="28"/>
        <v>2000</v>
      </c>
      <c r="M120" s="92">
        <f t="shared" si="29"/>
        <v>20</v>
      </c>
      <c r="N120" s="92">
        <f t="shared" ref="N120:U120" si="34">N121</f>
        <v>20</v>
      </c>
      <c r="O120" s="92">
        <f t="shared" si="34"/>
        <v>0</v>
      </c>
      <c r="P120" s="92">
        <f t="shared" si="34"/>
        <v>0</v>
      </c>
      <c r="Q120" s="92">
        <f t="shared" si="34"/>
        <v>0</v>
      </c>
      <c r="R120" s="92">
        <f t="shared" si="34"/>
        <v>0</v>
      </c>
      <c r="S120" s="92">
        <f t="shared" si="34"/>
        <v>0</v>
      </c>
      <c r="T120" s="92">
        <f t="shared" si="34"/>
        <v>0</v>
      </c>
      <c r="U120" s="92">
        <f t="shared" si="34"/>
        <v>0</v>
      </c>
      <c r="V120" s="92"/>
      <c r="W120" s="92"/>
      <c r="X120" s="92"/>
      <c r="Y120" s="92"/>
      <c r="Z120" s="92"/>
      <c r="AA120" s="92"/>
      <c r="AB120" s="92"/>
      <c r="AC120" s="92"/>
    </row>
    <row r="121" s="79" customFormat="1" ht="32" customHeight="1" spans="1:29">
      <c r="A121" s="90" t="s">
        <v>36</v>
      </c>
      <c r="B121" s="90" t="s">
        <v>511</v>
      </c>
      <c r="C121" s="90"/>
      <c r="D121" s="90"/>
      <c r="E121" s="90"/>
      <c r="F121" s="90"/>
      <c r="G121" s="90"/>
      <c r="H121" s="90"/>
      <c r="I121" s="90"/>
      <c r="J121" s="92"/>
      <c r="K121" s="92">
        <f t="shared" si="31"/>
        <v>2000</v>
      </c>
      <c r="L121" s="92">
        <f t="shared" si="28"/>
        <v>2000</v>
      </c>
      <c r="M121" s="92">
        <f t="shared" si="29"/>
        <v>20</v>
      </c>
      <c r="N121" s="92">
        <f t="shared" ref="N121:U121" si="35">N122</f>
        <v>20</v>
      </c>
      <c r="O121" s="92">
        <f t="shared" si="35"/>
        <v>0</v>
      </c>
      <c r="P121" s="92">
        <f t="shared" si="35"/>
        <v>0</v>
      </c>
      <c r="Q121" s="92">
        <f t="shared" si="35"/>
        <v>0</v>
      </c>
      <c r="R121" s="92">
        <f t="shared" si="35"/>
        <v>0</v>
      </c>
      <c r="S121" s="92">
        <f t="shared" si="35"/>
        <v>0</v>
      </c>
      <c r="T121" s="92">
        <f t="shared" si="35"/>
        <v>0</v>
      </c>
      <c r="U121" s="92">
        <f t="shared" si="35"/>
        <v>0</v>
      </c>
      <c r="V121" s="92"/>
      <c r="W121" s="92"/>
      <c r="X121" s="92"/>
      <c r="Y121" s="92"/>
      <c r="Z121" s="92"/>
      <c r="AA121" s="92"/>
      <c r="AB121" s="92"/>
      <c r="AC121" s="92"/>
    </row>
    <row r="122" s="80" customFormat="1" ht="32" customHeight="1" spans="1:29">
      <c r="A122" s="90" t="s">
        <v>38</v>
      </c>
      <c r="B122" s="88" t="s">
        <v>512</v>
      </c>
      <c r="C122" s="88"/>
      <c r="D122" s="88"/>
      <c r="E122" s="88"/>
      <c r="F122" s="88"/>
      <c r="G122" s="88"/>
      <c r="H122" s="88"/>
      <c r="I122" s="88"/>
      <c r="J122" s="92"/>
      <c r="K122" s="92">
        <f t="shared" si="31"/>
        <v>2000</v>
      </c>
      <c r="L122" s="92">
        <f t="shared" ref="L122:U122" si="36">L123</f>
        <v>2000</v>
      </c>
      <c r="M122" s="92">
        <f t="shared" si="36"/>
        <v>20</v>
      </c>
      <c r="N122" s="92">
        <f t="shared" si="36"/>
        <v>20</v>
      </c>
      <c r="O122" s="92">
        <f t="shared" si="36"/>
        <v>0</v>
      </c>
      <c r="P122" s="92">
        <f t="shared" si="36"/>
        <v>0</v>
      </c>
      <c r="Q122" s="92">
        <f t="shared" si="36"/>
        <v>0</v>
      </c>
      <c r="R122" s="92">
        <f t="shared" si="36"/>
        <v>0</v>
      </c>
      <c r="S122" s="92">
        <f t="shared" si="36"/>
        <v>0</v>
      </c>
      <c r="T122" s="92">
        <f t="shared" si="36"/>
        <v>0</v>
      </c>
      <c r="U122" s="92">
        <f t="shared" si="36"/>
        <v>0</v>
      </c>
      <c r="V122" s="92"/>
      <c r="W122" s="92"/>
      <c r="X122" s="92"/>
      <c r="Y122" s="92"/>
      <c r="Z122" s="92"/>
      <c r="AA122" s="92"/>
      <c r="AB122" s="92"/>
      <c r="AC122" s="92"/>
    </row>
    <row r="123" s="80" customFormat="1" ht="112" customHeight="1" spans="1:29">
      <c r="A123" s="91">
        <v>85</v>
      </c>
      <c r="B123" s="91" t="s">
        <v>513</v>
      </c>
      <c r="C123" s="91" t="s">
        <v>41</v>
      </c>
      <c r="D123" s="92" t="s">
        <v>514</v>
      </c>
      <c r="E123" s="92" t="s">
        <v>88</v>
      </c>
      <c r="F123" s="92" t="s">
        <v>88</v>
      </c>
      <c r="G123" s="91" t="s">
        <v>43</v>
      </c>
      <c r="H123" s="91" t="s">
        <v>44</v>
      </c>
      <c r="I123" s="91" t="s">
        <v>515</v>
      </c>
      <c r="J123" s="92">
        <v>2000</v>
      </c>
      <c r="K123" s="92">
        <v>2000</v>
      </c>
      <c r="L123" s="92">
        <v>2000</v>
      </c>
      <c r="M123" s="92">
        <v>20</v>
      </c>
      <c r="N123" s="92">
        <v>20</v>
      </c>
      <c r="O123" s="92"/>
      <c r="P123" s="92"/>
      <c r="Q123" s="92"/>
      <c r="R123" s="92"/>
      <c r="S123" s="92"/>
      <c r="T123" s="92"/>
      <c r="U123" s="92"/>
      <c r="V123" s="92" t="s">
        <v>516</v>
      </c>
      <c r="W123" s="92" t="s">
        <v>517</v>
      </c>
      <c r="X123" s="92" t="s">
        <v>516</v>
      </c>
      <c r="Y123" s="92" t="s">
        <v>517</v>
      </c>
      <c r="Z123" s="92" t="s">
        <v>518</v>
      </c>
      <c r="AA123" s="92" t="s">
        <v>519</v>
      </c>
      <c r="AB123" s="92" t="s">
        <v>519</v>
      </c>
      <c r="AC123" s="92"/>
    </row>
  </sheetData>
  <mergeCells count="66">
    <mergeCell ref="A1:AC1"/>
    <mergeCell ref="K2:L2"/>
    <mergeCell ref="N2:U2"/>
    <mergeCell ref="V2:Z2"/>
    <mergeCell ref="B6:I6"/>
    <mergeCell ref="B7:I7"/>
    <mergeCell ref="B8:I8"/>
    <mergeCell ref="B10:I10"/>
    <mergeCell ref="B12:I12"/>
    <mergeCell ref="B14:I14"/>
    <mergeCell ref="B18:I18"/>
    <mergeCell ref="B20:I20"/>
    <mergeCell ref="B21:I21"/>
    <mergeCell ref="B43:I43"/>
    <mergeCell ref="B55:I55"/>
    <mergeCell ref="B56:I56"/>
    <mergeCell ref="B61:I61"/>
    <mergeCell ref="B69:I69"/>
    <mergeCell ref="B70:I70"/>
    <mergeCell ref="B82:I82"/>
    <mergeCell ref="B83:I83"/>
    <mergeCell ref="B85:I85"/>
    <mergeCell ref="B86:I86"/>
    <mergeCell ref="B87:I87"/>
    <mergeCell ref="B89:I89"/>
    <mergeCell ref="B90:I90"/>
    <mergeCell ref="B91:I91"/>
    <mergeCell ref="B100:I100"/>
    <mergeCell ref="B106:I106"/>
    <mergeCell ref="B109:I109"/>
    <mergeCell ref="B110:I110"/>
    <mergeCell ref="B115:I115"/>
    <mergeCell ref="B117:I117"/>
    <mergeCell ref="B118:I118"/>
    <mergeCell ref="B120:I120"/>
    <mergeCell ref="B121:I121"/>
    <mergeCell ref="B122:I122"/>
    <mergeCell ref="A2:A4"/>
    <mergeCell ref="B2:B4"/>
    <mergeCell ref="C2:C4"/>
    <mergeCell ref="D2:D4"/>
    <mergeCell ref="E2:E4"/>
    <mergeCell ref="F2:F4"/>
    <mergeCell ref="G2:G4"/>
    <mergeCell ref="H2:H4"/>
    <mergeCell ref="I2:I4"/>
    <mergeCell ref="J2:J4"/>
    <mergeCell ref="K3:K4"/>
    <mergeCell ref="L3:L4"/>
    <mergeCell ref="M2:M4"/>
    <mergeCell ref="N3:N4"/>
    <mergeCell ref="O3:O4"/>
    <mergeCell ref="P3:P4"/>
    <mergeCell ref="Q3:Q4"/>
    <mergeCell ref="R3:R4"/>
    <mergeCell ref="S3:S4"/>
    <mergeCell ref="T3:T4"/>
    <mergeCell ref="U3:U4"/>
    <mergeCell ref="V3:V4"/>
    <mergeCell ref="W3:W4"/>
    <mergeCell ref="X3:X4"/>
    <mergeCell ref="Y3:Y4"/>
    <mergeCell ref="Z3:Z4"/>
    <mergeCell ref="AA2:AA4"/>
    <mergeCell ref="AB2:AB4"/>
    <mergeCell ref="AC2:AC4"/>
  </mergeCells>
  <printOptions horizontalCentered="1"/>
  <pageMargins left="0.0784722222222222" right="0.0784722222222222" top="0.314583333333333" bottom="0.275" header="0.236111111111111" footer="0.196527777777778"/>
  <pageSetup paperSize="9" scale="40"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A1" sqref="A1:O1"/>
    </sheetView>
  </sheetViews>
  <sheetFormatPr defaultColWidth="9" defaultRowHeight="13.5"/>
  <cols>
    <col min="1" max="1" width="7.25" customWidth="1"/>
    <col min="2" max="2" width="27.3833333333333" customWidth="1"/>
    <col min="3" max="3" width="10" customWidth="1"/>
    <col min="4" max="4" width="6.63333333333333" customWidth="1"/>
    <col min="7" max="7" width="13.6333333333333" customWidth="1"/>
    <col min="9" max="9" width="7.88333333333333" customWidth="1"/>
    <col min="10" max="10" width="39.75" customWidth="1"/>
    <col min="11" max="11" width="10.3833333333333" customWidth="1"/>
    <col min="12" max="12" width="7.38333333333333" customWidth="1"/>
    <col min="15" max="15" width="18.3833333333333" customWidth="1"/>
  </cols>
  <sheetData>
    <row r="1" ht="32" customHeight="1" spans="1:15">
      <c r="A1" s="1" t="s">
        <v>520</v>
      </c>
      <c r="B1" s="1"/>
      <c r="C1" s="1"/>
      <c r="D1" s="1"/>
      <c r="E1" s="1"/>
      <c r="F1" s="1"/>
      <c r="G1" s="1"/>
      <c r="H1" s="1"/>
      <c r="I1" s="1"/>
      <c r="J1" s="1"/>
      <c r="K1" s="1"/>
      <c r="L1" s="1"/>
      <c r="M1" s="1"/>
      <c r="N1" s="1"/>
      <c r="O1" s="1"/>
    </row>
    <row r="2" spans="1:15">
      <c r="A2" s="2" t="s">
        <v>1</v>
      </c>
      <c r="B2" s="2" t="s">
        <v>521</v>
      </c>
      <c r="C2" s="2" t="s">
        <v>522</v>
      </c>
      <c r="D2" s="3" t="s">
        <v>523</v>
      </c>
      <c r="E2" s="4"/>
      <c r="F2" s="5" t="s">
        <v>524</v>
      </c>
      <c r="G2" s="6"/>
      <c r="I2" s="2" t="s">
        <v>1</v>
      </c>
      <c r="J2" s="2" t="s">
        <v>521</v>
      </c>
      <c r="K2" s="2" t="s">
        <v>522</v>
      </c>
      <c r="L2" s="3" t="s">
        <v>523</v>
      </c>
      <c r="M2" s="4"/>
      <c r="N2" s="3" t="s">
        <v>524</v>
      </c>
      <c r="O2" s="4"/>
    </row>
    <row r="3" ht="38" customHeight="1" spans="1:15">
      <c r="A3" s="2"/>
      <c r="B3" s="2"/>
      <c r="C3" s="7"/>
      <c r="D3" s="2" t="s">
        <v>525</v>
      </c>
      <c r="E3" s="8" t="s">
        <v>526</v>
      </c>
      <c r="F3" s="5" t="s">
        <v>527</v>
      </c>
      <c r="G3" s="6" t="s">
        <v>528</v>
      </c>
      <c r="I3" s="2"/>
      <c r="J3" s="2"/>
      <c r="K3" s="2"/>
      <c r="L3" s="2" t="s">
        <v>525</v>
      </c>
      <c r="M3" s="2" t="s">
        <v>526</v>
      </c>
      <c r="N3" s="5" t="s">
        <v>527</v>
      </c>
      <c r="O3" s="6" t="s">
        <v>528</v>
      </c>
    </row>
    <row r="4" spans="1:15">
      <c r="A4" s="9" t="s">
        <v>529</v>
      </c>
      <c r="B4" s="10"/>
      <c r="C4" s="11"/>
      <c r="D4" s="12"/>
      <c r="E4" s="13"/>
      <c r="F4" s="14"/>
      <c r="G4" s="15"/>
      <c r="I4" s="50"/>
      <c r="J4" s="50"/>
      <c r="K4" s="50"/>
      <c r="L4" s="51"/>
      <c r="M4" s="51"/>
      <c r="N4" s="51"/>
      <c r="O4" s="51"/>
    </row>
    <row r="5" spans="1:15">
      <c r="A5" s="16" t="s">
        <v>530</v>
      </c>
      <c r="B5" s="17" t="s">
        <v>35</v>
      </c>
      <c r="C5" s="18"/>
      <c r="D5" s="19"/>
      <c r="E5" s="20"/>
      <c r="F5" s="21"/>
      <c r="G5" s="22"/>
      <c r="I5" s="16" t="s">
        <v>531</v>
      </c>
      <c r="J5" s="17" t="s">
        <v>391</v>
      </c>
      <c r="K5" s="18"/>
      <c r="L5" s="19"/>
      <c r="M5" s="49"/>
      <c r="N5" s="21"/>
      <c r="O5" s="22"/>
    </row>
    <row r="6" spans="1:15">
      <c r="A6" s="23" t="s">
        <v>532</v>
      </c>
      <c r="B6" s="24" t="s">
        <v>94</v>
      </c>
      <c r="C6" s="25"/>
      <c r="D6" s="26"/>
      <c r="E6" s="27"/>
      <c r="F6" s="28"/>
      <c r="G6" s="29"/>
      <c r="I6" s="41" t="s">
        <v>532</v>
      </c>
      <c r="J6" s="52" t="s">
        <v>395</v>
      </c>
      <c r="K6" s="42"/>
      <c r="L6" s="43"/>
      <c r="M6" s="53"/>
      <c r="N6" s="45"/>
      <c r="O6" s="46"/>
    </row>
    <row r="7" spans="1:15">
      <c r="A7" s="30">
        <v>1</v>
      </c>
      <c r="B7" s="31" t="s">
        <v>95</v>
      </c>
      <c r="C7" s="32"/>
      <c r="D7" s="33"/>
      <c r="E7" s="34"/>
      <c r="F7" s="35"/>
      <c r="G7" s="15"/>
      <c r="I7" s="30">
        <v>1</v>
      </c>
      <c r="J7" s="47" t="s">
        <v>533</v>
      </c>
      <c r="K7" s="32"/>
      <c r="L7" s="33"/>
      <c r="M7" s="54"/>
      <c r="N7" s="35"/>
      <c r="O7" s="15"/>
    </row>
    <row r="8" spans="1:15">
      <c r="A8" s="36" t="s">
        <v>534</v>
      </c>
      <c r="B8" s="31" t="s">
        <v>535</v>
      </c>
      <c r="C8" s="32"/>
      <c r="D8" s="33"/>
      <c r="E8" s="34"/>
      <c r="F8" s="35"/>
      <c r="G8" s="15"/>
      <c r="I8" s="30">
        <v>2</v>
      </c>
      <c r="J8" s="55" t="s">
        <v>536</v>
      </c>
      <c r="K8" s="32"/>
      <c r="L8" s="33"/>
      <c r="M8" s="54"/>
      <c r="N8" s="35"/>
      <c r="O8" s="15"/>
    </row>
    <row r="9" ht="18" customHeight="1" spans="1:15">
      <c r="A9" s="36" t="s">
        <v>537</v>
      </c>
      <c r="B9" s="31" t="s">
        <v>538</v>
      </c>
      <c r="C9" s="32"/>
      <c r="D9" s="33"/>
      <c r="E9" s="34"/>
      <c r="F9" s="35"/>
      <c r="G9" s="15"/>
      <c r="I9" s="30">
        <v>3</v>
      </c>
      <c r="J9" s="37" t="s">
        <v>434</v>
      </c>
      <c r="K9" s="32"/>
      <c r="L9" s="33"/>
      <c r="M9" s="54"/>
      <c r="N9" s="35"/>
      <c r="O9" s="15"/>
    </row>
    <row r="10" ht="18" customHeight="1" spans="1:15">
      <c r="A10" s="30">
        <v>2</v>
      </c>
      <c r="B10" s="31" t="s">
        <v>199</v>
      </c>
      <c r="C10" s="32"/>
      <c r="D10" s="33"/>
      <c r="E10" s="34"/>
      <c r="F10" s="35"/>
      <c r="G10" s="15"/>
      <c r="I10" s="30">
        <v>4</v>
      </c>
      <c r="J10" s="37" t="s">
        <v>539</v>
      </c>
      <c r="K10" s="32"/>
      <c r="L10" s="33"/>
      <c r="M10" s="54"/>
      <c r="N10" s="35"/>
      <c r="O10" s="15"/>
    </row>
    <row r="11" ht="27" customHeight="1" spans="1:15">
      <c r="A11" s="36" t="s">
        <v>534</v>
      </c>
      <c r="B11" s="10" t="s">
        <v>540</v>
      </c>
      <c r="C11" s="32"/>
      <c r="D11" s="33"/>
      <c r="E11" s="34"/>
      <c r="F11" s="35"/>
      <c r="G11" s="15"/>
      <c r="I11" s="30">
        <v>5</v>
      </c>
      <c r="J11" s="56" t="s">
        <v>541</v>
      </c>
      <c r="K11" s="32"/>
      <c r="L11" s="33"/>
      <c r="M11" s="54"/>
      <c r="N11" s="35"/>
      <c r="O11" s="15"/>
    </row>
    <row r="12" ht="27" customHeight="1" spans="1:15">
      <c r="A12" s="36" t="s">
        <v>537</v>
      </c>
      <c r="B12" s="10" t="s">
        <v>542</v>
      </c>
      <c r="C12" s="32"/>
      <c r="D12" s="33"/>
      <c r="E12" s="34"/>
      <c r="F12" s="35"/>
      <c r="G12" s="15"/>
      <c r="I12" s="30">
        <v>6</v>
      </c>
      <c r="J12" s="37" t="s">
        <v>543</v>
      </c>
      <c r="K12" s="32"/>
      <c r="L12" s="33"/>
      <c r="M12" s="54"/>
      <c r="N12" s="35"/>
      <c r="O12" s="15"/>
    </row>
    <row r="13" ht="27" customHeight="1" spans="1:15">
      <c r="A13" s="36" t="s">
        <v>544</v>
      </c>
      <c r="B13" s="10" t="s">
        <v>545</v>
      </c>
      <c r="C13" s="32"/>
      <c r="D13" s="33"/>
      <c r="E13" s="34"/>
      <c r="F13" s="35"/>
      <c r="G13" s="15"/>
      <c r="I13" s="30">
        <v>7</v>
      </c>
      <c r="J13" s="57" t="s">
        <v>546</v>
      </c>
      <c r="K13" s="32"/>
      <c r="L13" s="33"/>
      <c r="M13" s="54"/>
      <c r="N13" s="35"/>
      <c r="O13" s="15"/>
    </row>
    <row r="14" ht="18" customHeight="1" spans="1:15">
      <c r="A14" s="36" t="s">
        <v>547</v>
      </c>
      <c r="B14" s="10" t="s">
        <v>548</v>
      </c>
      <c r="C14" s="32"/>
      <c r="D14" s="33"/>
      <c r="E14" s="34"/>
      <c r="F14" s="35"/>
      <c r="G14" s="15"/>
      <c r="I14" s="30">
        <v>8</v>
      </c>
      <c r="J14" s="47" t="s">
        <v>549</v>
      </c>
      <c r="K14" s="32"/>
      <c r="L14" s="33"/>
      <c r="M14" s="54"/>
      <c r="N14" s="35"/>
      <c r="O14" s="15"/>
    </row>
    <row r="15" ht="18" customHeight="1" spans="1:15">
      <c r="A15" s="30">
        <v>3</v>
      </c>
      <c r="B15" s="31" t="s">
        <v>550</v>
      </c>
      <c r="C15" s="32"/>
      <c r="D15" s="33"/>
      <c r="E15" s="34"/>
      <c r="F15" s="35"/>
      <c r="G15" s="15"/>
      <c r="I15" s="30">
        <v>9</v>
      </c>
      <c r="J15" s="47" t="s">
        <v>88</v>
      </c>
      <c r="K15" s="32"/>
      <c r="L15" s="33"/>
      <c r="M15" s="54"/>
      <c r="N15" s="35"/>
      <c r="O15" s="15"/>
    </row>
    <row r="16" ht="18" customHeight="1" spans="1:15">
      <c r="A16" s="30">
        <v>4</v>
      </c>
      <c r="B16" s="31" t="s">
        <v>551</v>
      </c>
      <c r="C16" s="32"/>
      <c r="D16" s="33"/>
      <c r="E16" s="34"/>
      <c r="F16" s="35"/>
      <c r="G16" s="15"/>
      <c r="I16" s="58" t="s">
        <v>552</v>
      </c>
      <c r="J16" s="52" t="s">
        <v>471</v>
      </c>
      <c r="K16" s="52"/>
      <c r="L16" s="52"/>
      <c r="M16" s="52"/>
      <c r="N16" s="52"/>
      <c r="O16" s="52"/>
    </row>
    <row r="17" ht="24" customHeight="1" spans="1:15">
      <c r="A17" s="36" t="s">
        <v>534</v>
      </c>
      <c r="B17" s="10" t="s">
        <v>553</v>
      </c>
      <c r="C17" s="32"/>
      <c r="D17" s="33"/>
      <c r="E17" s="34"/>
      <c r="F17" s="35"/>
      <c r="G17" s="15"/>
      <c r="I17" s="30">
        <v>1</v>
      </c>
      <c r="J17" s="37" t="s">
        <v>554</v>
      </c>
      <c r="K17" s="32"/>
      <c r="L17" s="33"/>
      <c r="M17" s="54"/>
      <c r="N17" s="35"/>
      <c r="O17" s="15"/>
    </row>
    <row r="18" ht="24" customHeight="1" spans="1:15">
      <c r="A18" s="36" t="s">
        <v>537</v>
      </c>
      <c r="B18" s="10" t="s">
        <v>555</v>
      </c>
      <c r="C18" s="32"/>
      <c r="D18" s="33"/>
      <c r="E18" s="34"/>
      <c r="F18" s="35"/>
      <c r="G18" s="15"/>
      <c r="I18" s="30">
        <v>2</v>
      </c>
      <c r="J18" s="37" t="s">
        <v>472</v>
      </c>
      <c r="K18" s="32"/>
      <c r="L18" s="33"/>
      <c r="M18" s="54"/>
      <c r="N18" s="35"/>
      <c r="O18" s="15"/>
    </row>
    <row r="19" ht="24" customHeight="1" spans="1:15">
      <c r="A19" s="36" t="s">
        <v>544</v>
      </c>
      <c r="B19" s="10" t="s">
        <v>556</v>
      </c>
      <c r="C19" s="32"/>
      <c r="D19" s="33"/>
      <c r="E19" s="34"/>
      <c r="F19" s="35"/>
      <c r="G19" s="15"/>
      <c r="I19" s="30">
        <v>3</v>
      </c>
      <c r="J19" s="37" t="s">
        <v>495</v>
      </c>
      <c r="K19" s="32"/>
      <c r="L19" s="33"/>
      <c r="M19" s="54"/>
      <c r="N19" s="35"/>
      <c r="O19" s="15"/>
    </row>
    <row r="20" ht="24" customHeight="1" spans="1:15">
      <c r="A20" s="36" t="s">
        <v>547</v>
      </c>
      <c r="B20" s="10" t="s">
        <v>557</v>
      </c>
      <c r="C20" s="32"/>
      <c r="D20" s="33"/>
      <c r="E20" s="34"/>
      <c r="F20" s="35"/>
      <c r="G20" s="15"/>
      <c r="I20" s="30">
        <v>4</v>
      </c>
      <c r="J20" s="37" t="s">
        <v>558</v>
      </c>
      <c r="K20" s="32"/>
      <c r="L20" s="33"/>
      <c r="M20" s="54"/>
      <c r="N20" s="35"/>
      <c r="O20" s="15"/>
    </row>
    <row r="21" spans="1:15">
      <c r="A21" s="30">
        <v>5</v>
      </c>
      <c r="B21" s="31" t="s">
        <v>559</v>
      </c>
      <c r="C21" s="32"/>
      <c r="D21" s="33"/>
      <c r="E21" s="34"/>
      <c r="F21" s="35"/>
      <c r="G21" s="15"/>
      <c r="I21" s="58" t="s">
        <v>560</v>
      </c>
      <c r="J21" s="52" t="s">
        <v>561</v>
      </c>
      <c r="K21" s="52"/>
      <c r="L21" s="52"/>
      <c r="M21" s="52"/>
      <c r="N21" s="52"/>
      <c r="O21" s="52"/>
    </row>
    <row r="22" ht="22" customHeight="1" spans="1:15">
      <c r="A22" s="30">
        <v>6</v>
      </c>
      <c r="B22" s="31" t="s">
        <v>562</v>
      </c>
      <c r="C22" s="32"/>
      <c r="D22" s="33"/>
      <c r="E22" s="34"/>
      <c r="F22" s="35"/>
      <c r="G22" s="15"/>
      <c r="I22" s="30">
        <v>1</v>
      </c>
      <c r="J22" s="56" t="s">
        <v>563</v>
      </c>
      <c r="K22" s="32"/>
      <c r="L22" s="33"/>
      <c r="M22" s="54"/>
      <c r="N22" s="35"/>
      <c r="O22" s="15"/>
    </row>
    <row r="23" ht="29" customHeight="1" spans="1:15">
      <c r="A23" s="30">
        <v>7</v>
      </c>
      <c r="B23" s="37" t="s">
        <v>564</v>
      </c>
      <c r="C23" s="32"/>
      <c r="D23" s="33"/>
      <c r="E23" s="34"/>
      <c r="F23" s="35"/>
      <c r="G23" s="15"/>
      <c r="I23" s="30">
        <v>2</v>
      </c>
      <c r="J23" s="37" t="s">
        <v>565</v>
      </c>
      <c r="K23" s="32"/>
      <c r="L23" s="33"/>
      <c r="M23" s="54"/>
      <c r="N23" s="35"/>
      <c r="O23" s="15"/>
    </row>
    <row r="24" ht="29" customHeight="1" spans="1:15">
      <c r="A24" s="23" t="s">
        <v>552</v>
      </c>
      <c r="B24" s="38" t="s">
        <v>256</v>
      </c>
      <c r="C24" s="25"/>
      <c r="D24" s="26"/>
      <c r="E24" s="27"/>
      <c r="F24" s="28"/>
      <c r="G24" s="29"/>
      <c r="I24" s="30">
        <v>3</v>
      </c>
      <c r="J24" s="37" t="s">
        <v>566</v>
      </c>
      <c r="K24" s="32"/>
      <c r="L24" s="33"/>
      <c r="M24" s="54"/>
      <c r="N24" s="35"/>
      <c r="O24" s="15"/>
    </row>
    <row r="25" ht="29" customHeight="1" spans="1:15">
      <c r="A25" s="30">
        <v>1</v>
      </c>
      <c r="B25" s="37" t="s">
        <v>257</v>
      </c>
      <c r="C25" s="32"/>
      <c r="D25" s="33"/>
      <c r="E25" s="34"/>
      <c r="F25" s="35"/>
      <c r="G25" s="15"/>
      <c r="I25" s="30">
        <v>4</v>
      </c>
      <c r="J25" s="37" t="s">
        <v>567</v>
      </c>
      <c r="K25" s="32"/>
      <c r="L25" s="33"/>
      <c r="M25" s="54"/>
      <c r="N25" s="35"/>
      <c r="O25" s="15"/>
    </row>
    <row r="26" ht="29" customHeight="1" spans="1:15">
      <c r="A26" s="30">
        <v>2</v>
      </c>
      <c r="B26" s="39" t="s">
        <v>283</v>
      </c>
      <c r="C26" s="32"/>
      <c r="D26" s="33"/>
      <c r="E26" s="34"/>
      <c r="F26" s="35"/>
      <c r="G26" s="15"/>
      <c r="I26" s="30">
        <v>5</v>
      </c>
      <c r="J26" s="37" t="s">
        <v>568</v>
      </c>
      <c r="K26" s="32"/>
      <c r="L26" s="33"/>
      <c r="M26" s="54"/>
      <c r="N26" s="35"/>
      <c r="O26" s="15"/>
    </row>
    <row r="27" ht="24" spans="1:15">
      <c r="A27" s="30">
        <v>3</v>
      </c>
      <c r="B27" s="37" t="s">
        <v>569</v>
      </c>
      <c r="C27" s="32"/>
      <c r="D27" s="33"/>
      <c r="E27" s="34"/>
      <c r="F27" s="35"/>
      <c r="G27" s="15"/>
      <c r="I27" s="30">
        <v>6</v>
      </c>
      <c r="J27" s="37" t="s">
        <v>570</v>
      </c>
      <c r="K27" s="11"/>
      <c r="L27" s="12"/>
      <c r="M27" s="59"/>
      <c r="N27" s="14"/>
      <c r="O27" s="15"/>
    </row>
    <row r="28" spans="1:15">
      <c r="A28" s="30">
        <v>4</v>
      </c>
      <c r="B28" s="37" t="s">
        <v>571</v>
      </c>
      <c r="C28" s="32"/>
      <c r="D28" s="33"/>
      <c r="E28" s="34"/>
      <c r="F28" s="35"/>
      <c r="G28" s="15"/>
      <c r="I28" s="16" t="s">
        <v>572</v>
      </c>
      <c r="J28" s="17" t="s">
        <v>573</v>
      </c>
      <c r="K28" s="18"/>
      <c r="L28" s="19"/>
      <c r="M28" s="49"/>
      <c r="N28" s="21"/>
      <c r="O28" s="22"/>
    </row>
    <row r="29" spans="1:15">
      <c r="A29" s="23" t="s">
        <v>560</v>
      </c>
      <c r="B29" s="38" t="s">
        <v>184</v>
      </c>
      <c r="C29" s="25"/>
      <c r="D29" s="26"/>
      <c r="E29" s="27"/>
      <c r="F29" s="28"/>
      <c r="G29" s="29"/>
      <c r="I29" s="41" t="s">
        <v>532</v>
      </c>
      <c r="J29" s="52" t="s">
        <v>573</v>
      </c>
      <c r="K29" s="42"/>
      <c r="L29" s="43"/>
      <c r="M29" s="53"/>
      <c r="N29" s="45"/>
      <c r="O29" s="46"/>
    </row>
    <row r="30" spans="1:15">
      <c r="A30" s="30">
        <v>1</v>
      </c>
      <c r="B30" s="37" t="s">
        <v>574</v>
      </c>
      <c r="C30" s="32"/>
      <c r="D30" s="33"/>
      <c r="E30" s="34"/>
      <c r="F30" s="35"/>
      <c r="G30" s="15"/>
      <c r="I30" s="30">
        <v>1</v>
      </c>
      <c r="J30" s="37" t="s">
        <v>575</v>
      </c>
      <c r="K30" s="32"/>
      <c r="L30" s="33"/>
      <c r="M30" s="54"/>
      <c r="N30" s="35"/>
      <c r="O30" s="15"/>
    </row>
    <row r="31" spans="1:15">
      <c r="A31" s="36" t="s">
        <v>534</v>
      </c>
      <c r="B31" s="37" t="s">
        <v>576</v>
      </c>
      <c r="C31" s="32"/>
      <c r="D31" s="33"/>
      <c r="E31" s="34"/>
      <c r="F31" s="35"/>
      <c r="G31" s="15"/>
      <c r="I31" s="30">
        <v>2</v>
      </c>
      <c r="J31" s="37" t="s">
        <v>577</v>
      </c>
      <c r="K31" s="32"/>
      <c r="L31" s="33"/>
      <c r="M31" s="54"/>
      <c r="N31" s="35"/>
      <c r="O31" s="15"/>
    </row>
    <row r="32" spans="1:15">
      <c r="A32" s="36" t="s">
        <v>537</v>
      </c>
      <c r="B32" s="37" t="s">
        <v>578</v>
      </c>
      <c r="C32" s="32"/>
      <c r="D32" s="33"/>
      <c r="E32" s="34"/>
      <c r="F32" s="35"/>
      <c r="G32" s="15"/>
      <c r="I32" s="30">
        <v>3</v>
      </c>
      <c r="J32" s="47" t="s">
        <v>579</v>
      </c>
      <c r="K32" s="11"/>
      <c r="L32" s="12"/>
      <c r="M32" s="59"/>
      <c r="N32" s="14"/>
      <c r="O32" s="15"/>
    </row>
    <row r="33" spans="1:15">
      <c r="A33" s="36" t="s">
        <v>544</v>
      </c>
      <c r="B33" s="37" t="s">
        <v>580</v>
      </c>
      <c r="C33" s="32"/>
      <c r="D33" s="33"/>
      <c r="E33" s="34"/>
      <c r="F33" s="35"/>
      <c r="G33" s="15"/>
      <c r="I33" s="16" t="s">
        <v>581</v>
      </c>
      <c r="J33" s="17" t="s">
        <v>501</v>
      </c>
      <c r="K33" s="18"/>
      <c r="L33" s="19"/>
      <c r="M33" s="49"/>
      <c r="N33" s="21"/>
      <c r="O33" s="22"/>
    </row>
    <row r="34" spans="1:15">
      <c r="A34" s="36" t="s">
        <v>547</v>
      </c>
      <c r="B34" s="37" t="s">
        <v>582</v>
      </c>
      <c r="C34" s="32"/>
      <c r="D34" s="33"/>
      <c r="E34" s="34"/>
      <c r="F34" s="35"/>
      <c r="G34" s="15"/>
      <c r="I34" s="58" t="s">
        <v>532</v>
      </c>
      <c r="J34" s="52" t="s">
        <v>583</v>
      </c>
      <c r="K34" s="52"/>
      <c r="L34" s="52"/>
      <c r="M34" s="52"/>
      <c r="N34" s="52"/>
      <c r="O34" s="52"/>
    </row>
    <row r="35" spans="1:15">
      <c r="A35" s="30">
        <v>2</v>
      </c>
      <c r="B35" s="39" t="s">
        <v>584</v>
      </c>
      <c r="C35" s="32"/>
      <c r="D35" s="33"/>
      <c r="E35" s="34"/>
      <c r="F35" s="35"/>
      <c r="G35" s="15"/>
      <c r="I35" s="30">
        <v>1</v>
      </c>
      <c r="J35" s="60" t="s">
        <v>585</v>
      </c>
      <c r="K35" s="32"/>
      <c r="L35" s="33"/>
      <c r="M35" s="54"/>
      <c r="N35" s="35"/>
      <c r="O35" s="15"/>
    </row>
    <row r="36" spans="1:15">
      <c r="A36" s="23" t="s">
        <v>586</v>
      </c>
      <c r="B36" s="40" t="s">
        <v>587</v>
      </c>
      <c r="C36" s="25"/>
      <c r="D36" s="26"/>
      <c r="E36" s="27"/>
      <c r="F36" s="28"/>
      <c r="G36" s="29"/>
      <c r="I36" s="58" t="s">
        <v>552</v>
      </c>
      <c r="J36" s="52" t="s">
        <v>502</v>
      </c>
      <c r="K36" s="52"/>
      <c r="L36" s="52"/>
      <c r="M36" s="52"/>
      <c r="N36" s="52"/>
      <c r="O36" s="52"/>
    </row>
    <row r="37" spans="1:15">
      <c r="A37" s="30">
        <v>1</v>
      </c>
      <c r="B37" s="39" t="s">
        <v>588</v>
      </c>
      <c r="C37" s="32"/>
      <c r="D37" s="33"/>
      <c r="E37" s="34"/>
      <c r="F37" s="35"/>
      <c r="G37" s="15"/>
      <c r="I37" s="30">
        <v>1</v>
      </c>
      <c r="J37" s="37" t="s">
        <v>589</v>
      </c>
      <c r="K37" s="32"/>
      <c r="L37" s="33"/>
      <c r="M37" s="54"/>
      <c r="N37" s="35"/>
      <c r="O37" s="15"/>
    </row>
    <row r="38" spans="1:15">
      <c r="A38" s="30">
        <v>2</v>
      </c>
      <c r="B38" s="39" t="s">
        <v>590</v>
      </c>
      <c r="C38" s="32"/>
      <c r="D38" s="33"/>
      <c r="E38" s="34"/>
      <c r="F38" s="35"/>
      <c r="G38" s="15"/>
      <c r="I38" s="30">
        <v>2</v>
      </c>
      <c r="J38" s="37" t="s">
        <v>591</v>
      </c>
      <c r="K38" s="32"/>
      <c r="L38" s="33"/>
      <c r="M38" s="54"/>
      <c r="N38" s="35"/>
      <c r="O38" s="15"/>
    </row>
    <row r="39" spans="1:15">
      <c r="A39" s="30">
        <v>3</v>
      </c>
      <c r="B39" s="39" t="s">
        <v>592</v>
      </c>
      <c r="C39" s="32"/>
      <c r="D39" s="33"/>
      <c r="E39" s="34"/>
      <c r="F39" s="35"/>
      <c r="G39" s="15"/>
      <c r="I39" s="30">
        <v>3</v>
      </c>
      <c r="J39" s="37" t="s">
        <v>593</v>
      </c>
      <c r="K39" s="32"/>
      <c r="L39" s="33"/>
      <c r="M39" s="54"/>
      <c r="N39" s="35"/>
      <c r="O39" s="15"/>
    </row>
    <row r="40" spans="1:15">
      <c r="A40" s="30">
        <v>4</v>
      </c>
      <c r="B40" s="39" t="s">
        <v>594</v>
      </c>
      <c r="C40" s="32"/>
      <c r="D40" s="33"/>
      <c r="E40" s="34"/>
      <c r="F40" s="35"/>
      <c r="G40" s="15"/>
      <c r="I40" s="58" t="s">
        <v>560</v>
      </c>
      <c r="J40" s="52" t="s">
        <v>595</v>
      </c>
      <c r="K40" s="52"/>
      <c r="L40" s="52"/>
      <c r="M40" s="52"/>
      <c r="N40" s="52"/>
      <c r="O40" s="52"/>
    </row>
    <row r="41" spans="1:15">
      <c r="A41" s="23" t="s">
        <v>596</v>
      </c>
      <c r="B41" s="40" t="s">
        <v>376</v>
      </c>
      <c r="C41" s="25"/>
      <c r="D41" s="26"/>
      <c r="E41" s="27"/>
      <c r="F41" s="28"/>
      <c r="G41" s="29"/>
      <c r="I41" s="30">
        <v>1</v>
      </c>
      <c r="J41" s="37" t="s">
        <v>597</v>
      </c>
      <c r="K41" s="32"/>
      <c r="L41" s="33"/>
      <c r="M41" s="54"/>
      <c r="N41" s="35"/>
      <c r="O41" s="15"/>
    </row>
    <row r="42" spans="1:15">
      <c r="A42" s="30">
        <v>1</v>
      </c>
      <c r="B42" s="37" t="s">
        <v>377</v>
      </c>
      <c r="C42" s="32"/>
      <c r="D42" s="33"/>
      <c r="E42" s="34"/>
      <c r="F42" s="35"/>
      <c r="G42" s="15"/>
      <c r="I42" s="30">
        <v>2</v>
      </c>
      <c r="J42" s="37" t="s">
        <v>598</v>
      </c>
      <c r="K42" s="32"/>
      <c r="L42" s="33"/>
      <c r="M42" s="54"/>
      <c r="N42" s="35"/>
      <c r="O42" s="15"/>
    </row>
    <row r="43" spans="1:15">
      <c r="A43" s="30">
        <v>2</v>
      </c>
      <c r="B43" s="37" t="s">
        <v>599</v>
      </c>
      <c r="C43" s="32"/>
      <c r="D43" s="33"/>
      <c r="E43" s="34"/>
      <c r="F43" s="35"/>
      <c r="G43" s="15"/>
      <c r="I43" s="30">
        <v>3</v>
      </c>
      <c r="J43" s="37" t="s">
        <v>600</v>
      </c>
      <c r="K43" s="32"/>
      <c r="L43" s="33"/>
      <c r="M43" s="54"/>
      <c r="N43" s="35"/>
      <c r="O43" s="15"/>
    </row>
    <row r="44" spans="1:15">
      <c r="A44" s="30">
        <v>3</v>
      </c>
      <c r="B44" s="37" t="s">
        <v>601</v>
      </c>
      <c r="C44" s="32"/>
      <c r="D44" s="33"/>
      <c r="E44" s="34"/>
      <c r="F44" s="35"/>
      <c r="G44" s="15"/>
      <c r="I44" s="30">
        <v>4</v>
      </c>
      <c r="J44" s="37" t="s">
        <v>602</v>
      </c>
      <c r="K44" s="32"/>
      <c r="L44" s="33"/>
      <c r="M44" s="54"/>
      <c r="N44" s="35"/>
      <c r="O44" s="15"/>
    </row>
    <row r="45" spans="1:15">
      <c r="A45" s="30">
        <v>4</v>
      </c>
      <c r="B45" s="37" t="s">
        <v>603</v>
      </c>
      <c r="C45" s="32"/>
      <c r="D45" s="33"/>
      <c r="E45" s="34"/>
      <c r="F45" s="35"/>
      <c r="G45" s="15"/>
      <c r="I45" s="30">
        <v>5</v>
      </c>
      <c r="J45" s="37" t="s">
        <v>604</v>
      </c>
      <c r="K45" s="32"/>
      <c r="L45" s="33"/>
      <c r="M45" s="54"/>
      <c r="N45" s="35"/>
      <c r="O45" s="15"/>
    </row>
    <row r="46" spans="1:15">
      <c r="A46" s="30">
        <v>5</v>
      </c>
      <c r="B46" s="37" t="s">
        <v>605</v>
      </c>
      <c r="C46" s="32"/>
      <c r="D46" s="33"/>
      <c r="E46" s="34"/>
      <c r="F46" s="35"/>
      <c r="G46" s="15"/>
      <c r="I46" s="30">
        <v>6</v>
      </c>
      <c r="J46" s="37" t="s">
        <v>606</v>
      </c>
      <c r="K46" s="32"/>
      <c r="L46" s="33"/>
      <c r="M46" s="54"/>
      <c r="N46" s="35"/>
      <c r="O46" s="15"/>
    </row>
    <row r="47" spans="1:15">
      <c r="A47" s="30">
        <v>6</v>
      </c>
      <c r="B47" s="37" t="s">
        <v>88</v>
      </c>
      <c r="C47" s="32"/>
      <c r="D47" s="33"/>
      <c r="E47" s="34"/>
      <c r="F47" s="35"/>
      <c r="G47" s="15"/>
      <c r="I47" s="58" t="s">
        <v>586</v>
      </c>
      <c r="J47" s="52" t="s">
        <v>607</v>
      </c>
      <c r="K47" s="52"/>
      <c r="L47" s="52"/>
      <c r="M47" s="52"/>
      <c r="N47" s="52"/>
      <c r="O47" s="52"/>
    </row>
    <row r="48" spans="1:15">
      <c r="A48" s="16" t="s">
        <v>608</v>
      </c>
      <c r="B48" s="17" t="s">
        <v>384</v>
      </c>
      <c r="C48" s="18"/>
      <c r="D48" s="19"/>
      <c r="E48" s="20"/>
      <c r="F48" s="21"/>
      <c r="G48" s="22"/>
      <c r="I48" s="30">
        <v>1</v>
      </c>
      <c r="J48" s="37" t="s">
        <v>609</v>
      </c>
      <c r="K48" s="32"/>
      <c r="L48" s="33"/>
      <c r="M48" s="54"/>
      <c r="N48" s="35"/>
      <c r="O48" s="15"/>
    </row>
    <row r="49" spans="1:15">
      <c r="A49" s="41" t="s">
        <v>532</v>
      </c>
      <c r="B49" s="38" t="s">
        <v>610</v>
      </c>
      <c r="C49" s="42"/>
      <c r="D49" s="43"/>
      <c r="E49" s="44"/>
      <c r="F49" s="45"/>
      <c r="G49" s="46"/>
      <c r="I49" s="30">
        <v>2</v>
      </c>
      <c r="J49" s="37" t="s">
        <v>611</v>
      </c>
      <c r="K49" s="32"/>
      <c r="L49" s="33"/>
      <c r="M49" s="54"/>
      <c r="N49" s="35"/>
      <c r="O49" s="15"/>
    </row>
    <row r="50" spans="1:15">
      <c r="A50" s="30">
        <v>1</v>
      </c>
      <c r="B50" s="37" t="s">
        <v>612</v>
      </c>
      <c r="C50" s="32"/>
      <c r="D50" s="33"/>
      <c r="E50" s="34"/>
      <c r="F50" s="35"/>
      <c r="G50" s="15"/>
      <c r="I50" s="30">
        <v>3</v>
      </c>
      <c r="J50" s="37" t="s">
        <v>613</v>
      </c>
      <c r="K50" s="32"/>
      <c r="L50" s="33"/>
      <c r="M50" s="54"/>
      <c r="N50" s="35"/>
      <c r="O50" s="15"/>
    </row>
    <row r="51" spans="1:15">
      <c r="A51" s="30">
        <v>2</v>
      </c>
      <c r="B51" s="37" t="s">
        <v>614</v>
      </c>
      <c r="C51" s="32"/>
      <c r="D51" s="33"/>
      <c r="E51" s="34"/>
      <c r="F51" s="35"/>
      <c r="G51" s="15"/>
      <c r="I51" s="30">
        <v>4</v>
      </c>
      <c r="J51" s="37" t="s">
        <v>615</v>
      </c>
      <c r="K51" s="32"/>
      <c r="L51" s="33"/>
      <c r="M51" s="54"/>
      <c r="N51" s="35"/>
      <c r="O51" s="15"/>
    </row>
    <row r="52" spans="1:15">
      <c r="A52" s="23" t="s">
        <v>552</v>
      </c>
      <c r="B52" s="38" t="s">
        <v>616</v>
      </c>
      <c r="C52" s="25"/>
      <c r="D52" s="26"/>
      <c r="E52" s="27"/>
      <c r="F52" s="28"/>
      <c r="G52" s="29"/>
      <c r="I52" s="30">
        <v>5</v>
      </c>
      <c r="J52" s="37" t="s">
        <v>617</v>
      </c>
      <c r="K52" s="32"/>
      <c r="L52" s="33"/>
      <c r="M52" s="54"/>
      <c r="N52" s="35"/>
      <c r="O52" s="15"/>
    </row>
    <row r="53" spans="1:15">
      <c r="A53" s="30">
        <v>1</v>
      </c>
      <c r="B53" s="37" t="s">
        <v>618</v>
      </c>
      <c r="C53" s="32"/>
      <c r="D53" s="33"/>
      <c r="E53" s="34"/>
      <c r="F53" s="35"/>
      <c r="G53" s="15"/>
      <c r="I53" s="16" t="s">
        <v>619</v>
      </c>
      <c r="J53" s="17" t="s">
        <v>620</v>
      </c>
      <c r="K53" s="18"/>
      <c r="L53" s="19"/>
      <c r="M53" s="61"/>
      <c r="N53" s="21"/>
      <c r="O53" s="22"/>
    </row>
    <row r="54" spans="1:15">
      <c r="A54" s="30">
        <v>2</v>
      </c>
      <c r="B54" s="37" t="s">
        <v>621</v>
      </c>
      <c r="C54" s="32"/>
      <c r="D54" s="33"/>
      <c r="E54" s="34"/>
      <c r="F54" s="35"/>
      <c r="G54" s="15"/>
      <c r="I54" s="58" t="s">
        <v>532</v>
      </c>
      <c r="J54" s="52" t="s">
        <v>622</v>
      </c>
      <c r="K54" s="52"/>
      <c r="L54" s="52"/>
      <c r="M54" s="52"/>
      <c r="N54" s="52"/>
      <c r="O54" s="52"/>
    </row>
    <row r="55" spans="1:15">
      <c r="A55" s="23" t="s">
        <v>560</v>
      </c>
      <c r="B55" s="38" t="s">
        <v>623</v>
      </c>
      <c r="C55" s="25"/>
      <c r="D55" s="26"/>
      <c r="E55" s="27"/>
      <c r="F55" s="28"/>
      <c r="G55" s="29"/>
      <c r="I55" s="30">
        <v>1</v>
      </c>
      <c r="J55" s="60" t="s">
        <v>624</v>
      </c>
      <c r="K55" s="32"/>
      <c r="L55" s="33"/>
      <c r="M55" s="62"/>
      <c r="N55" s="35"/>
      <c r="O55" s="15"/>
    </row>
    <row r="56" spans="1:15">
      <c r="A56" s="30">
        <v>1</v>
      </c>
      <c r="B56" s="37" t="s">
        <v>625</v>
      </c>
      <c r="C56" s="32"/>
      <c r="D56" s="33"/>
      <c r="E56" s="34"/>
      <c r="F56" s="35"/>
      <c r="G56" s="15"/>
      <c r="I56" s="30">
        <v>2</v>
      </c>
      <c r="J56" s="60" t="s">
        <v>626</v>
      </c>
      <c r="K56" s="32"/>
      <c r="L56" s="33"/>
      <c r="M56" s="62"/>
      <c r="N56" s="35"/>
      <c r="O56" s="15"/>
    </row>
    <row r="57" spans="1:15">
      <c r="A57" s="30">
        <v>2</v>
      </c>
      <c r="B57" s="47" t="s">
        <v>627</v>
      </c>
      <c r="C57" s="32"/>
      <c r="D57" s="33"/>
      <c r="E57" s="34"/>
      <c r="F57" s="35"/>
      <c r="G57" s="15"/>
      <c r="I57" s="58" t="s">
        <v>552</v>
      </c>
      <c r="J57" s="52" t="s">
        <v>628</v>
      </c>
      <c r="K57" s="52"/>
      <c r="L57" s="52"/>
      <c r="M57" s="52"/>
      <c r="N57" s="52"/>
      <c r="O57" s="52"/>
    </row>
    <row r="58" spans="1:15">
      <c r="A58" s="23" t="s">
        <v>586</v>
      </c>
      <c r="B58" s="48" t="s">
        <v>629</v>
      </c>
      <c r="C58" s="25"/>
      <c r="D58" s="26"/>
      <c r="E58" s="27"/>
      <c r="F58" s="28"/>
      <c r="G58" s="29"/>
      <c r="I58" s="30">
        <v>1</v>
      </c>
      <c r="J58" s="60" t="s">
        <v>630</v>
      </c>
      <c r="K58" s="32"/>
      <c r="L58" s="33"/>
      <c r="M58" s="62"/>
      <c r="N58" s="35"/>
      <c r="O58" s="15"/>
    </row>
    <row r="59" spans="1:15">
      <c r="A59" s="30">
        <v>1</v>
      </c>
      <c r="B59" s="47" t="s">
        <v>631</v>
      </c>
      <c r="C59" s="32"/>
      <c r="D59" s="33"/>
      <c r="E59" s="34"/>
      <c r="F59" s="35"/>
      <c r="G59" s="15"/>
      <c r="I59" s="30">
        <v>2</v>
      </c>
      <c r="J59" s="60" t="s">
        <v>632</v>
      </c>
      <c r="K59" s="32"/>
      <c r="L59" s="33"/>
      <c r="M59" s="62"/>
      <c r="N59" s="35"/>
      <c r="O59" s="15"/>
    </row>
    <row r="60" spans="1:15">
      <c r="A60" s="30">
        <v>2</v>
      </c>
      <c r="B60" s="47" t="s">
        <v>633</v>
      </c>
      <c r="C60" s="32"/>
      <c r="D60" s="33"/>
      <c r="E60" s="34"/>
      <c r="F60" s="35"/>
      <c r="G60" s="15"/>
      <c r="I60" s="30">
        <v>3</v>
      </c>
      <c r="J60" s="60" t="s">
        <v>634</v>
      </c>
      <c r="K60" s="32"/>
      <c r="L60" s="33"/>
      <c r="M60" s="62"/>
      <c r="N60" s="35"/>
      <c r="O60" s="15"/>
    </row>
    <row r="61" spans="1:15">
      <c r="A61" s="30">
        <v>3</v>
      </c>
      <c r="B61" s="47" t="s">
        <v>635</v>
      </c>
      <c r="C61" s="32"/>
      <c r="D61" s="33"/>
      <c r="E61" s="34"/>
      <c r="F61" s="35"/>
      <c r="G61" s="15"/>
      <c r="I61" s="30">
        <v>4</v>
      </c>
      <c r="J61" s="60" t="s">
        <v>636</v>
      </c>
      <c r="K61" s="32"/>
      <c r="L61" s="33"/>
      <c r="M61" s="62"/>
      <c r="N61" s="35"/>
      <c r="O61" s="15"/>
    </row>
    <row r="62" spans="1:15">
      <c r="A62" s="23" t="s">
        <v>637</v>
      </c>
      <c r="B62" s="40" t="s">
        <v>385</v>
      </c>
      <c r="C62" s="25"/>
      <c r="D62" s="26"/>
      <c r="E62" s="27"/>
      <c r="F62" s="28"/>
      <c r="G62" s="29"/>
      <c r="I62" s="16" t="s">
        <v>638</v>
      </c>
      <c r="J62" s="17" t="s">
        <v>639</v>
      </c>
      <c r="K62" s="18"/>
      <c r="L62" s="19"/>
      <c r="M62" s="49"/>
      <c r="N62" s="19"/>
      <c r="O62" s="22"/>
    </row>
    <row r="63" spans="1:15">
      <c r="A63" s="30">
        <v>1</v>
      </c>
      <c r="B63" s="40" t="s">
        <v>385</v>
      </c>
      <c r="C63" s="32"/>
      <c r="D63" s="33"/>
      <c r="E63" s="34"/>
      <c r="F63" s="35"/>
      <c r="G63" s="15"/>
      <c r="I63" s="41" t="s">
        <v>532</v>
      </c>
      <c r="J63" s="52" t="s">
        <v>639</v>
      </c>
      <c r="K63" s="42"/>
      <c r="L63" s="43"/>
      <c r="M63" s="53"/>
      <c r="N63" s="45"/>
      <c r="O63" s="46"/>
    </row>
    <row r="64" spans="1:15">
      <c r="A64" s="16"/>
      <c r="B64" s="17"/>
      <c r="C64" s="18"/>
      <c r="D64" s="19"/>
      <c r="E64" s="49"/>
      <c r="F64" s="21"/>
      <c r="G64" s="22"/>
      <c r="I64" s="63">
        <v>1</v>
      </c>
      <c r="J64" s="64" t="s">
        <v>639</v>
      </c>
      <c r="K64" s="65"/>
      <c r="L64" s="66"/>
      <c r="M64" s="67"/>
      <c r="N64" s="68"/>
      <c r="O64" s="69"/>
    </row>
    <row r="65" spans="1:15">
      <c r="A65" s="41"/>
      <c r="B65" s="52"/>
      <c r="C65" s="42"/>
      <c r="D65" s="43"/>
      <c r="E65" s="53"/>
      <c r="F65" s="45"/>
      <c r="G65" s="46"/>
      <c r="I65" s="16" t="s">
        <v>640</v>
      </c>
      <c r="J65" s="17" t="s">
        <v>88</v>
      </c>
      <c r="K65" s="18"/>
      <c r="L65" s="19"/>
      <c r="M65" s="49"/>
      <c r="N65" s="21"/>
      <c r="O65" s="22"/>
    </row>
    <row r="66" spans="1:15">
      <c r="A66" s="30"/>
      <c r="B66" s="47"/>
      <c r="C66" s="32"/>
      <c r="D66" s="33"/>
      <c r="E66" s="54"/>
      <c r="F66" s="35"/>
      <c r="G66" s="15"/>
      <c r="I66" s="41" t="s">
        <v>532</v>
      </c>
      <c r="J66" s="52" t="s">
        <v>88</v>
      </c>
      <c r="K66" s="42"/>
      <c r="L66" s="43"/>
      <c r="M66" s="53"/>
      <c r="N66" s="45"/>
      <c r="O66" s="46"/>
    </row>
    <row r="67" spans="1:15">
      <c r="A67" s="30"/>
      <c r="B67" s="55"/>
      <c r="C67" s="32"/>
      <c r="D67" s="33"/>
      <c r="E67" s="54"/>
      <c r="F67" s="35"/>
      <c r="G67" s="15"/>
      <c r="I67" s="30">
        <v>1</v>
      </c>
      <c r="J67" s="60" t="s">
        <v>641</v>
      </c>
      <c r="K67" s="11"/>
      <c r="L67" s="12"/>
      <c r="M67" s="13"/>
      <c r="N67" s="12"/>
      <c r="O67" s="15"/>
    </row>
    <row r="68" spans="1:15">
      <c r="A68" s="30"/>
      <c r="B68" s="37"/>
      <c r="C68" s="32"/>
      <c r="D68" s="33"/>
      <c r="E68" s="54"/>
      <c r="F68" s="35"/>
      <c r="G68" s="15"/>
      <c r="I68" s="30">
        <v>2</v>
      </c>
      <c r="J68" s="39" t="s">
        <v>512</v>
      </c>
      <c r="K68" s="70"/>
      <c r="L68" s="71"/>
      <c r="M68" s="72"/>
      <c r="N68" s="71"/>
      <c r="O68" s="70"/>
    </row>
    <row r="69" spans="1:15">
      <c r="A69" s="30"/>
      <c r="B69" s="37"/>
      <c r="C69" s="32"/>
      <c r="D69" s="33"/>
      <c r="E69" s="54"/>
      <c r="F69" s="35"/>
      <c r="G69" s="15"/>
      <c r="I69" s="9">
        <v>3</v>
      </c>
      <c r="J69" s="39" t="s">
        <v>642</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储备库</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2021-11-11T11:19:00Z</dcterms:created>
  <dcterms:modified xsi:type="dcterms:W3CDTF">2024-07-22T15:54:26Z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F3EF985F71CF4AEC9939F4BA9BD47BB0</vt:lpwstr>
  </property>
</Properties>
</file>