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总汇总" sheetId="5" r:id="rId1"/>
  </sheets>
  <calcPr calcId="144525"/>
</workbook>
</file>

<file path=xl/sharedStrings.xml><?xml version="1.0" encoding="utf-8"?>
<sst xmlns="http://schemas.openxmlformats.org/spreadsheetml/2006/main" count="49" uniqueCount="33">
  <si>
    <t>阿图什市松他克镇2022年耕地地力保护补贴汇总表</t>
  </si>
  <si>
    <t>行号</t>
  </si>
  <si>
    <t>队别</t>
  </si>
  <si>
    <t>户数</t>
  </si>
  <si>
    <t>冬小麦</t>
  </si>
  <si>
    <t>第一批种粮一次性补贴春小麦</t>
  </si>
  <si>
    <t>春小麦</t>
  </si>
  <si>
    <t>第二批种粮一次性补贴冬小麦</t>
  </si>
  <si>
    <t>第二批种粮一次性补贴春小麦</t>
  </si>
  <si>
    <t>总面积</t>
  </si>
  <si>
    <t>总金额</t>
  </si>
  <si>
    <t>面积</t>
  </si>
  <si>
    <t>补贴标准</t>
  </si>
  <si>
    <t>金额</t>
  </si>
  <si>
    <t>阿孜汗村</t>
  </si>
  <si>
    <t>买谢提村</t>
  </si>
  <si>
    <t>库木巴格村</t>
  </si>
  <si>
    <t>松他克村</t>
  </si>
  <si>
    <t>帕提阡村</t>
  </si>
  <si>
    <t>铁日斯村</t>
  </si>
  <si>
    <t>托库勒村</t>
  </si>
  <si>
    <t>瓦克瓦克村</t>
  </si>
  <si>
    <t>克青孜村</t>
  </si>
  <si>
    <t>巴格拉村</t>
  </si>
  <si>
    <t>温吐萨克村</t>
  </si>
  <si>
    <t>亚喀巴格村</t>
  </si>
  <si>
    <t>英阿瓦提村</t>
  </si>
  <si>
    <t>肖鲁克村</t>
  </si>
  <si>
    <t>园艺场村</t>
  </si>
  <si>
    <t>石榴基地</t>
  </si>
  <si>
    <t>平原林场</t>
  </si>
  <si>
    <t>就业农场</t>
  </si>
  <si>
    <t>合计</t>
  </si>
</sst>
</file>

<file path=xl/styles.xml><?xml version="1.0" encoding="utf-8"?>
<styleSheet xmlns="http://schemas.openxmlformats.org/spreadsheetml/2006/main">
  <numFmts count="5">
    <numFmt numFmtId="176" formatCode="0.00_ "/>
    <numFmt numFmtId="177" formatCode="_(* #,##0.00_);_(* \(#,##0.00\);_(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</numFmts>
  <fonts count="24">
    <font>
      <sz val="10"/>
      <name val="Arial"/>
      <charset val="0"/>
    </font>
    <font>
      <b/>
      <sz val="24"/>
      <name val="宋体"/>
      <charset val="134"/>
    </font>
    <font>
      <b/>
      <sz val="10"/>
      <name val="宋体"/>
      <charset val="134"/>
    </font>
    <font>
      <b/>
      <sz val="10"/>
      <name val="Arial"/>
      <charset val="0"/>
    </font>
    <font>
      <sz val="11"/>
      <color indexed="8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FFFFF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178" fontId="0" fillId="0" borderId="0" applyFont="0" applyFill="0" applyBorder="0" applyAlignment="0" applyProtection="0"/>
    <xf numFmtId="0" fontId="8" fillId="6" borderId="0" applyNumberFormat="0" applyBorder="0" applyAlignment="0" applyProtection="0">
      <alignment vertical="center"/>
    </xf>
    <xf numFmtId="0" fontId="10" fillId="10" borderId="4" applyNumberFormat="0" applyAlignment="0" applyProtection="0">
      <alignment vertical="center"/>
    </xf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/>
    <xf numFmtId="0" fontId="5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4" fillId="3" borderId="2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2" fillId="16" borderId="8" applyNumberFormat="0" applyAlignment="0" applyProtection="0">
      <alignment vertical="center"/>
    </xf>
    <xf numFmtId="0" fontId="13" fillId="16" borderId="4" applyNumberFormat="0" applyAlignment="0" applyProtection="0">
      <alignment vertical="center"/>
    </xf>
    <xf numFmtId="0" fontId="23" fillId="24" borderId="9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0" fillId="0" borderId="0"/>
  </cellStyleXfs>
  <cellXfs count="12">
    <xf numFmtId="0" fontId="0" fillId="0" borderId="0" xfId="0"/>
    <xf numFmtId="0" fontId="0" fillId="2" borderId="0" xfId="0" applyFont="1" applyFill="1" applyBorder="1" applyAlignment="1"/>
    <xf numFmtId="0" fontId="0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/>
    <xf numFmtId="176" fontId="0" fillId="2" borderId="1" xfId="0" applyNumberFormat="1" applyFont="1" applyFill="1" applyBorder="1" applyAlignment="1">
      <alignment horizontal="center"/>
    </xf>
    <xf numFmtId="176" fontId="0" fillId="2" borderId="0" xfId="0" applyNumberFormat="1" applyFont="1" applyFill="1" applyBorder="1" applyAlignment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000000"/>
      <color rgb="0092D050"/>
      <color rgb="00FFFF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3"/>
  <sheetViews>
    <sheetView tabSelected="1" workbookViewId="0">
      <selection activeCell="A1" sqref="A1:W1"/>
    </sheetView>
  </sheetViews>
  <sheetFormatPr defaultColWidth="9.14285714285714" defaultRowHeight="12.75"/>
  <cols>
    <col min="1" max="1" width="9.14285714285714" style="2"/>
    <col min="2" max="2" width="12.1428571428571" style="1" customWidth="1"/>
    <col min="3" max="5" width="10.8571428571429" style="2" customWidth="1"/>
    <col min="6" max="6" width="13.7142857142857" style="2" customWidth="1"/>
    <col min="7" max="7" width="6.42857142857143" style="2" customWidth="1"/>
    <col min="8" max="8" width="9.14285714285714" style="2"/>
    <col min="9" max="9" width="10.8571428571429" style="2"/>
    <col min="10" max="10" width="7.85714285714286" style="2" customWidth="1"/>
    <col min="11" max="13" width="9.14285714285714" style="2"/>
    <col min="14" max="14" width="7.28571428571429" style="2" customWidth="1"/>
    <col min="15" max="17" width="9.14285714285714" style="2"/>
    <col min="18" max="18" width="10.8571428571429" style="2"/>
    <col min="19" max="22" width="9.14285714285714" style="2"/>
    <col min="23" max="23" width="14.2857142857143" style="2" customWidth="1"/>
    <col min="24" max="16384" width="9.14285714285714" style="1"/>
  </cols>
  <sheetData>
    <row r="1" s="1" customFormat="1" ht="31.5" spans="1:2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="1" customFormat="1" ht="20" customHeight="1" spans="1:23">
      <c r="A2" s="4" t="s">
        <v>1</v>
      </c>
      <c r="B2" s="4" t="s">
        <v>2</v>
      </c>
      <c r="C2" s="4" t="s">
        <v>3</v>
      </c>
      <c r="D2" s="5" t="s">
        <v>4</v>
      </c>
      <c r="E2" s="6"/>
      <c r="F2" s="6"/>
      <c r="G2" s="5" t="s">
        <v>5</v>
      </c>
      <c r="H2" s="6"/>
      <c r="I2" s="6"/>
      <c r="J2" s="5" t="s">
        <v>4</v>
      </c>
      <c r="K2" s="6"/>
      <c r="L2" s="6"/>
      <c r="M2" s="5" t="s">
        <v>6</v>
      </c>
      <c r="N2" s="6"/>
      <c r="O2" s="6"/>
      <c r="P2" s="5" t="s">
        <v>7</v>
      </c>
      <c r="Q2" s="6"/>
      <c r="R2" s="6"/>
      <c r="S2" s="5" t="s">
        <v>8</v>
      </c>
      <c r="T2" s="6"/>
      <c r="U2" s="6"/>
      <c r="V2" s="5" t="s">
        <v>9</v>
      </c>
      <c r="W2" s="5" t="s">
        <v>10</v>
      </c>
    </row>
    <row r="3" s="1" customFormat="1" ht="20" customHeight="1" spans="1:23">
      <c r="A3" s="7"/>
      <c r="B3" s="7"/>
      <c r="C3" s="7"/>
      <c r="D3" s="5" t="s">
        <v>11</v>
      </c>
      <c r="E3" s="5" t="s">
        <v>12</v>
      </c>
      <c r="F3" s="5" t="s">
        <v>13</v>
      </c>
      <c r="G3" s="5" t="s">
        <v>11</v>
      </c>
      <c r="H3" s="5" t="s">
        <v>12</v>
      </c>
      <c r="I3" s="5" t="s">
        <v>13</v>
      </c>
      <c r="J3" s="5" t="s">
        <v>11</v>
      </c>
      <c r="K3" s="5" t="s">
        <v>12</v>
      </c>
      <c r="L3" s="5" t="s">
        <v>13</v>
      </c>
      <c r="M3" s="5" t="s">
        <v>11</v>
      </c>
      <c r="N3" s="5" t="s">
        <v>12</v>
      </c>
      <c r="O3" s="5" t="s">
        <v>13</v>
      </c>
      <c r="P3" s="5" t="s">
        <v>11</v>
      </c>
      <c r="Q3" s="5" t="s">
        <v>12</v>
      </c>
      <c r="R3" s="5" t="s">
        <v>13</v>
      </c>
      <c r="S3" s="5" t="s">
        <v>11</v>
      </c>
      <c r="T3" s="5" t="s">
        <v>12</v>
      </c>
      <c r="U3" s="5" t="s">
        <v>13</v>
      </c>
      <c r="V3" s="5"/>
      <c r="W3" s="5"/>
    </row>
    <row r="4" s="1" customFormat="1" ht="20" customHeight="1" spans="1:23">
      <c r="A4" s="8">
        <v>1</v>
      </c>
      <c r="B4" s="9" t="s">
        <v>14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</row>
    <row r="5" s="1" customFormat="1" ht="20" customHeight="1" spans="1:23">
      <c r="A5" s="8">
        <v>2</v>
      </c>
      <c r="B5" s="9" t="s">
        <v>15</v>
      </c>
      <c r="C5" s="8">
        <v>27</v>
      </c>
      <c r="D5" s="8">
        <v>137.3</v>
      </c>
      <c r="E5" s="10">
        <v>220</v>
      </c>
      <c r="F5" s="10">
        <f t="shared" ref="F5:F21" si="0">E5*D5</f>
        <v>30206</v>
      </c>
      <c r="G5" s="8"/>
      <c r="H5" s="8"/>
      <c r="I5" s="8"/>
      <c r="J5" s="8"/>
      <c r="K5" s="8"/>
      <c r="L5" s="8"/>
      <c r="M5" s="8"/>
      <c r="N5" s="8"/>
      <c r="O5" s="8"/>
      <c r="P5" s="8">
        <f t="shared" ref="P5:P22" si="1">J5+D5</f>
        <v>137.3</v>
      </c>
      <c r="Q5" s="10">
        <v>10</v>
      </c>
      <c r="R5" s="10">
        <f t="shared" ref="R5:R22" si="2">Q5*P5</f>
        <v>1373</v>
      </c>
      <c r="S5" s="8"/>
      <c r="T5" s="8"/>
      <c r="U5" s="8"/>
      <c r="V5" s="8">
        <f t="shared" ref="V5:V22" si="3">S5+P5</f>
        <v>137.3</v>
      </c>
      <c r="W5" s="10">
        <f t="shared" ref="W5:W22" si="4">U5+R5+O5+L5+I5+F5</f>
        <v>31579</v>
      </c>
    </row>
    <row r="6" s="1" customFormat="1" ht="20" customHeight="1" spans="1:23">
      <c r="A6" s="8">
        <v>3</v>
      </c>
      <c r="B6" s="9" t="s">
        <v>16</v>
      </c>
      <c r="C6" s="8">
        <v>94</v>
      </c>
      <c r="D6" s="8">
        <v>394.9</v>
      </c>
      <c r="E6" s="10">
        <v>220</v>
      </c>
      <c r="F6" s="10">
        <f t="shared" si="0"/>
        <v>86878</v>
      </c>
      <c r="G6" s="8"/>
      <c r="H6" s="8"/>
      <c r="I6" s="8"/>
      <c r="J6" s="8"/>
      <c r="K6" s="8"/>
      <c r="L6" s="8"/>
      <c r="M6" s="8"/>
      <c r="N6" s="8"/>
      <c r="O6" s="8"/>
      <c r="P6" s="8">
        <f t="shared" si="1"/>
        <v>394.9</v>
      </c>
      <c r="Q6" s="10">
        <v>10</v>
      </c>
      <c r="R6" s="10">
        <f t="shared" si="2"/>
        <v>3949</v>
      </c>
      <c r="S6" s="8"/>
      <c r="T6" s="8"/>
      <c r="U6" s="8"/>
      <c r="V6" s="8">
        <f t="shared" si="3"/>
        <v>394.9</v>
      </c>
      <c r="W6" s="10">
        <f t="shared" si="4"/>
        <v>90827</v>
      </c>
    </row>
    <row r="7" s="1" customFormat="1" ht="20" customHeight="1" spans="1:23">
      <c r="A7" s="8">
        <v>4</v>
      </c>
      <c r="B7" s="9" t="s">
        <v>17</v>
      </c>
      <c r="C7" s="8">
        <v>95</v>
      </c>
      <c r="D7" s="8">
        <v>303.3</v>
      </c>
      <c r="E7" s="10">
        <v>220</v>
      </c>
      <c r="F7" s="10">
        <f t="shared" si="0"/>
        <v>66726</v>
      </c>
      <c r="G7" s="8"/>
      <c r="H7" s="8"/>
      <c r="I7" s="8"/>
      <c r="J7" s="8"/>
      <c r="K7" s="8"/>
      <c r="L7" s="8"/>
      <c r="M7" s="8"/>
      <c r="N7" s="8"/>
      <c r="O7" s="8"/>
      <c r="P7" s="8">
        <f t="shared" si="1"/>
        <v>303.3</v>
      </c>
      <c r="Q7" s="10">
        <v>10</v>
      </c>
      <c r="R7" s="10">
        <f t="shared" si="2"/>
        <v>3033</v>
      </c>
      <c r="S7" s="8"/>
      <c r="T7" s="8"/>
      <c r="U7" s="8"/>
      <c r="V7" s="8">
        <f t="shared" si="3"/>
        <v>303.3</v>
      </c>
      <c r="W7" s="10">
        <f t="shared" si="4"/>
        <v>69759</v>
      </c>
    </row>
    <row r="8" s="1" customFormat="1" ht="20" customHeight="1" spans="1:23">
      <c r="A8" s="8">
        <v>5</v>
      </c>
      <c r="B8" s="9" t="s">
        <v>18</v>
      </c>
      <c r="C8" s="8">
        <v>51</v>
      </c>
      <c r="D8" s="8">
        <v>179.9</v>
      </c>
      <c r="E8" s="10">
        <v>220</v>
      </c>
      <c r="F8" s="10">
        <f t="shared" si="0"/>
        <v>39578</v>
      </c>
      <c r="G8" s="8"/>
      <c r="H8" s="8"/>
      <c r="I8" s="8"/>
      <c r="J8" s="8"/>
      <c r="K8" s="8"/>
      <c r="L8" s="8"/>
      <c r="M8" s="8"/>
      <c r="N8" s="8"/>
      <c r="O8" s="8"/>
      <c r="P8" s="8">
        <f t="shared" si="1"/>
        <v>179.9</v>
      </c>
      <c r="Q8" s="10">
        <v>10</v>
      </c>
      <c r="R8" s="10">
        <f t="shared" si="2"/>
        <v>1799</v>
      </c>
      <c r="S8" s="8"/>
      <c r="T8" s="8"/>
      <c r="U8" s="8"/>
      <c r="V8" s="8">
        <f t="shared" si="3"/>
        <v>179.9</v>
      </c>
      <c r="W8" s="10">
        <f t="shared" si="4"/>
        <v>41377</v>
      </c>
    </row>
    <row r="9" s="1" customFormat="1" ht="20" customHeight="1" spans="1:23">
      <c r="A9" s="8">
        <v>6</v>
      </c>
      <c r="B9" s="9" t="s">
        <v>19</v>
      </c>
      <c r="C9" s="8">
        <v>129</v>
      </c>
      <c r="D9" s="8">
        <v>638.4</v>
      </c>
      <c r="E9" s="10">
        <v>220</v>
      </c>
      <c r="F9" s="10">
        <f t="shared" si="0"/>
        <v>140448</v>
      </c>
      <c r="G9" s="8"/>
      <c r="H9" s="8"/>
      <c r="I9" s="8"/>
      <c r="J9" s="8">
        <v>4</v>
      </c>
      <c r="K9" s="10">
        <v>220</v>
      </c>
      <c r="L9" s="8">
        <f t="shared" ref="L9:L14" si="5">K9*J9</f>
        <v>880</v>
      </c>
      <c r="M9" s="8"/>
      <c r="N9" s="8"/>
      <c r="O9" s="8"/>
      <c r="P9" s="8">
        <f t="shared" si="1"/>
        <v>642.4</v>
      </c>
      <c r="Q9" s="10">
        <v>10</v>
      </c>
      <c r="R9" s="10">
        <f t="shared" si="2"/>
        <v>6424</v>
      </c>
      <c r="S9" s="8"/>
      <c r="T9" s="8"/>
      <c r="U9" s="8"/>
      <c r="V9" s="8">
        <f t="shared" si="3"/>
        <v>642.4</v>
      </c>
      <c r="W9" s="10">
        <f t="shared" si="4"/>
        <v>147752</v>
      </c>
    </row>
    <row r="10" s="1" customFormat="1" ht="20" customHeight="1" spans="1:23">
      <c r="A10" s="8">
        <v>7</v>
      </c>
      <c r="B10" s="9" t="s">
        <v>20</v>
      </c>
      <c r="C10" s="8">
        <v>261</v>
      </c>
      <c r="D10" s="8">
        <v>948.8</v>
      </c>
      <c r="E10" s="10">
        <v>220</v>
      </c>
      <c r="F10" s="10">
        <f t="shared" si="0"/>
        <v>208736</v>
      </c>
      <c r="G10" s="8">
        <v>22</v>
      </c>
      <c r="H10" s="10">
        <v>219</v>
      </c>
      <c r="I10" s="10">
        <f>H10*G10</f>
        <v>4818</v>
      </c>
      <c r="J10" s="8">
        <v>32</v>
      </c>
      <c r="K10" s="10">
        <v>220</v>
      </c>
      <c r="L10" s="8">
        <f t="shared" si="5"/>
        <v>7040</v>
      </c>
      <c r="M10" s="8"/>
      <c r="N10" s="8"/>
      <c r="O10" s="8"/>
      <c r="P10" s="8">
        <f t="shared" si="1"/>
        <v>980.8</v>
      </c>
      <c r="Q10" s="10">
        <v>10</v>
      </c>
      <c r="R10" s="10">
        <f t="shared" si="2"/>
        <v>9808</v>
      </c>
      <c r="S10" s="8">
        <f>M10+G10</f>
        <v>22</v>
      </c>
      <c r="T10" s="10">
        <v>10</v>
      </c>
      <c r="U10" s="10">
        <f>T10*S10</f>
        <v>220</v>
      </c>
      <c r="V10" s="8">
        <f t="shared" si="3"/>
        <v>1002.8</v>
      </c>
      <c r="W10" s="10">
        <f t="shared" si="4"/>
        <v>230622</v>
      </c>
    </row>
    <row r="11" s="1" customFormat="1" ht="20" customHeight="1" spans="1:23">
      <c r="A11" s="8">
        <v>8</v>
      </c>
      <c r="B11" s="9" t="s">
        <v>21</v>
      </c>
      <c r="C11" s="8">
        <v>443</v>
      </c>
      <c r="D11" s="8">
        <v>2329.5</v>
      </c>
      <c r="E11" s="10">
        <v>220</v>
      </c>
      <c r="F11" s="10">
        <f t="shared" si="0"/>
        <v>512490</v>
      </c>
      <c r="G11" s="8"/>
      <c r="H11" s="10"/>
      <c r="I11" s="10"/>
      <c r="J11" s="8">
        <v>5.5</v>
      </c>
      <c r="K11" s="10">
        <v>220</v>
      </c>
      <c r="L11" s="8">
        <f t="shared" si="5"/>
        <v>1210</v>
      </c>
      <c r="M11" s="8"/>
      <c r="N11" s="8"/>
      <c r="O11" s="8"/>
      <c r="P11" s="8">
        <f t="shared" si="1"/>
        <v>2335</v>
      </c>
      <c r="Q11" s="10">
        <v>10</v>
      </c>
      <c r="R11" s="10">
        <f t="shared" si="2"/>
        <v>23350</v>
      </c>
      <c r="S11" s="8"/>
      <c r="T11" s="10"/>
      <c r="U11" s="10"/>
      <c r="V11" s="8">
        <f t="shared" si="3"/>
        <v>2335</v>
      </c>
      <c r="W11" s="10">
        <f t="shared" si="4"/>
        <v>537050</v>
      </c>
    </row>
    <row r="12" s="1" customFormat="1" ht="20" customHeight="1" spans="1:23">
      <c r="A12" s="8">
        <v>9</v>
      </c>
      <c r="B12" s="9" t="s">
        <v>22</v>
      </c>
      <c r="C12" s="8">
        <v>589</v>
      </c>
      <c r="D12" s="8">
        <v>4820</v>
      </c>
      <c r="E12" s="10">
        <v>220</v>
      </c>
      <c r="F12" s="10">
        <f t="shared" si="0"/>
        <v>1060400</v>
      </c>
      <c r="G12" s="8">
        <v>7</v>
      </c>
      <c r="H12" s="10">
        <v>219</v>
      </c>
      <c r="I12" s="10">
        <f>H12*G12</f>
        <v>1533</v>
      </c>
      <c r="J12" s="8">
        <v>10</v>
      </c>
      <c r="K12" s="10">
        <v>220</v>
      </c>
      <c r="L12" s="8">
        <f t="shared" si="5"/>
        <v>2200</v>
      </c>
      <c r="M12" s="8"/>
      <c r="N12" s="8"/>
      <c r="O12" s="8"/>
      <c r="P12" s="8">
        <f t="shared" si="1"/>
        <v>4830</v>
      </c>
      <c r="Q12" s="10">
        <v>10</v>
      </c>
      <c r="R12" s="10">
        <f t="shared" si="2"/>
        <v>48300</v>
      </c>
      <c r="S12" s="8">
        <f>M12+G12</f>
        <v>7</v>
      </c>
      <c r="T12" s="10">
        <v>10</v>
      </c>
      <c r="U12" s="10">
        <f>T12*S12</f>
        <v>70</v>
      </c>
      <c r="V12" s="8">
        <f t="shared" si="3"/>
        <v>4837</v>
      </c>
      <c r="W12" s="10">
        <f t="shared" si="4"/>
        <v>1112503</v>
      </c>
    </row>
    <row r="13" s="1" customFormat="1" ht="20" customHeight="1" spans="1:23">
      <c r="A13" s="8">
        <v>10</v>
      </c>
      <c r="B13" s="9" t="s">
        <v>23</v>
      </c>
      <c r="C13" s="8">
        <v>435</v>
      </c>
      <c r="D13" s="8">
        <v>2808</v>
      </c>
      <c r="E13" s="10">
        <v>220</v>
      </c>
      <c r="F13" s="10">
        <f t="shared" si="0"/>
        <v>617760</v>
      </c>
      <c r="G13" s="8"/>
      <c r="H13" s="10"/>
      <c r="I13" s="10"/>
      <c r="J13" s="8">
        <v>21</v>
      </c>
      <c r="K13" s="10">
        <v>220</v>
      </c>
      <c r="L13" s="8">
        <f t="shared" si="5"/>
        <v>4620</v>
      </c>
      <c r="M13" s="8"/>
      <c r="N13" s="8"/>
      <c r="O13" s="8"/>
      <c r="P13" s="8">
        <f t="shared" si="1"/>
        <v>2829</v>
      </c>
      <c r="Q13" s="10">
        <v>10</v>
      </c>
      <c r="R13" s="10">
        <f t="shared" si="2"/>
        <v>28290</v>
      </c>
      <c r="S13" s="8"/>
      <c r="T13" s="10"/>
      <c r="U13" s="10"/>
      <c r="V13" s="8">
        <f t="shared" si="3"/>
        <v>2829</v>
      </c>
      <c r="W13" s="10">
        <f t="shared" si="4"/>
        <v>650670</v>
      </c>
    </row>
    <row r="14" s="1" customFormat="1" ht="20" customHeight="1" spans="1:23">
      <c r="A14" s="8">
        <v>11</v>
      </c>
      <c r="B14" s="9" t="s">
        <v>24</v>
      </c>
      <c r="C14" s="8">
        <v>427</v>
      </c>
      <c r="D14" s="8">
        <v>1676.2</v>
      </c>
      <c r="E14" s="10">
        <v>220</v>
      </c>
      <c r="F14" s="10">
        <f t="shared" si="0"/>
        <v>368764</v>
      </c>
      <c r="G14" s="8"/>
      <c r="H14" s="10"/>
      <c r="I14" s="10"/>
      <c r="J14" s="8">
        <v>10</v>
      </c>
      <c r="K14" s="10">
        <v>220</v>
      </c>
      <c r="L14" s="8">
        <f t="shared" si="5"/>
        <v>2200</v>
      </c>
      <c r="M14" s="8"/>
      <c r="N14" s="8"/>
      <c r="O14" s="8"/>
      <c r="P14" s="8">
        <f t="shared" si="1"/>
        <v>1686.2</v>
      </c>
      <c r="Q14" s="10">
        <v>10</v>
      </c>
      <c r="R14" s="10">
        <f t="shared" si="2"/>
        <v>16862</v>
      </c>
      <c r="S14" s="8"/>
      <c r="T14" s="8"/>
      <c r="U14" s="10"/>
      <c r="V14" s="8">
        <f t="shared" si="3"/>
        <v>1686.2</v>
      </c>
      <c r="W14" s="10">
        <f t="shared" si="4"/>
        <v>387826</v>
      </c>
    </row>
    <row r="15" s="1" customFormat="1" ht="20" customHeight="1" spans="1:23">
      <c r="A15" s="8">
        <v>12</v>
      </c>
      <c r="B15" s="9" t="s">
        <v>25</v>
      </c>
      <c r="C15" s="8">
        <v>245</v>
      </c>
      <c r="D15" s="8">
        <v>709.7</v>
      </c>
      <c r="E15" s="10">
        <v>220</v>
      </c>
      <c r="F15" s="10">
        <f t="shared" si="0"/>
        <v>156134</v>
      </c>
      <c r="G15" s="8"/>
      <c r="H15" s="10"/>
      <c r="I15" s="10"/>
      <c r="J15" s="8"/>
      <c r="K15" s="10"/>
      <c r="L15" s="8"/>
      <c r="M15" s="8"/>
      <c r="N15" s="8"/>
      <c r="O15" s="8"/>
      <c r="P15" s="8">
        <f t="shared" si="1"/>
        <v>709.7</v>
      </c>
      <c r="Q15" s="10">
        <v>10</v>
      </c>
      <c r="R15" s="10">
        <f t="shared" si="2"/>
        <v>7097</v>
      </c>
      <c r="S15" s="8"/>
      <c r="T15" s="8"/>
      <c r="U15" s="10"/>
      <c r="V15" s="8">
        <f t="shared" si="3"/>
        <v>709.7</v>
      </c>
      <c r="W15" s="10">
        <f t="shared" si="4"/>
        <v>163231</v>
      </c>
    </row>
    <row r="16" s="1" customFormat="1" ht="20" customHeight="1" spans="1:23">
      <c r="A16" s="8">
        <v>13</v>
      </c>
      <c r="B16" s="9" t="s">
        <v>26</v>
      </c>
      <c r="C16" s="8">
        <v>221</v>
      </c>
      <c r="D16" s="8">
        <v>866.5</v>
      </c>
      <c r="E16" s="10">
        <v>220</v>
      </c>
      <c r="F16" s="10">
        <f t="shared" si="0"/>
        <v>190630</v>
      </c>
      <c r="G16" s="8"/>
      <c r="H16" s="10"/>
      <c r="I16" s="10"/>
      <c r="J16" s="8">
        <v>48.2</v>
      </c>
      <c r="K16" s="10">
        <v>220</v>
      </c>
      <c r="L16" s="8">
        <f t="shared" ref="L16:L18" si="6">K16*J16</f>
        <v>10604</v>
      </c>
      <c r="M16" s="8"/>
      <c r="N16" s="8"/>
      <c r="O16" s="8"/>
      <c r="P16" s="8">
        <f t="shared" si="1"/>
        <v>914.7</v>
      </c>
      <c r="Q16" s="10">
        <v>10</v>
      </c>
      <c r="R16" s="10">
        <f t="shared" si="2"/>
        <v>9147</v>
      </c>
      <c r="S16" s="8"/>
      <c r="T16" s="8"/>
      <c r="U16" s="10"/>
      <c r="V16" s="8">
        <f t="shared" si="3"/>
        <v>914.7</v>
      </c>
      <c r="W16" s="10">
        <f t="shared" si="4"/>
        <v>210381</v>
      </c>
    </row>
    <row r="17" s="1" customFormat="1" ht="20" customHeight="1" spans="1:23">
      <c r="A17" s="8">
        <v>14</v>
      </c>
      <c r="B17" s="9" t="s">
        <v>27</v>
      </c>
      <c r="C17" s="8">
        <v>648</v>
      </c>
      <c r="D17" s="8">
        <v>3169.3</v>
      </c>
      <c r="E17" s="10">
        <v>220</v>
      </c>
      <c r="F17" s="10">
        <f t="shared" si="0"/>
        <v>697246</v>
      </c>
      <c r="G17" s="8"/>
      <c r="H17" s="10"/>
      <c r="I17" s="10"/>
      <c r="J17" s="8">
        <v>14</v>
      </c>
      <c r="K17" s="10">
        <v>220</v>
      </c>
      <c r="L17" s="8">
        <f t="shared" si="6"/>
        <v>3080</v>
      </c>
      <c r="M17" s="8"/>
      <c r="N17" s="8"/>
      <c r="O17" s="8"/>
      <c r="P17" s="8">
        <f t="shared" si="1"/>
        <v>3183.3</v>
      </c>
      <c r="Q17" s="10">
        <v>10</v>
      </c>
      <c r="R17" s="10">
        <f t="shared" si="2"/>
        <v>31833</v>
      </c>
      <c r="S17" s="8"/>
      <c r="T17" s="8"/>
      <c r="U17" s="10"/>
      <c r="V17" s="8">
        <f t="shared" si="3"/>
        <v>3183.3</v>
      </c>
      <c r="W17" s="10">
        <f t="shared" si="4"/>
        <v>732159</v>
      </c>
    </row>
    <row r="18" s="1" customFormat="1" ht="20" customHeight="1" spans="1:23">
      <c r="A18" s="8">
        <v>15</v>
      </c>
      <c r="B18" s="9" t="s">
        <v>28</v>
      </c>
      <c r="C18" s="8">
        <v>140</v>
      </c>
      <c r="D18" s="8">
        <v>1030.5</v>
      </c>
      <c r="E18" s="10">
        <v>220</v>
      </c>
      <c r="F18" s="10">
        <f t="shared" si="0"/>
        <v>226710</v>
      </c>
      <c r="G18" s="8">
        <v>10</v>
      </c>
      <c r="H18" s="10">
        <v>219</v>
      </c>
      <c r="I18" s="10">
        <f t="shared" ref="I18:I22" si="7">H18*G18</f>
        <v>2190</v>
      </c>
      <c r="J18" s="8">
        <v>8</v>
      </c>
      <c r="K18" s="10">
        <v>220</v>
      </c>
      <c r="L18" s="8">
        <f t="shared" si="6"/>
        <v>1760</v>
      </c>
      <c r="M18" s="8"/>
      <c r="N18" s="8"/>
      <c r="O18" s="8"/>
      <c r="P18" s="8">
        <f t="shared" si="1"/>
        <v>1038.5</v>
      </c>
      <c r="Q18" s="10">
        <v>10</v>
      </c>
      <c r="R18" s="10">
        <f t="shared" si="2"/>
        <v>10385</v>
      </c>
      <c r="S18" s="8">
        <f t="shared" ref="S18:S22" si="8">M18+G18</f>
        <v>10</v>
      </c>
      <c r="T18" s="10">
        <v>10</v>
      </c>
      <c r="U18" s="10">
        <f t="shared" ref="U18:U22" si="9">T18*S18</f>
        <v>100</v>
      </c>
      <c r="V18" s="8">
        <f t="shared" si="3"/>
        <v>1048.5</v>
      </c>
      <c r="W18" s="10">
        <f t="shared" si="4"/>
        <v>241145</v>
      </c>
    </row>
    <row r="19" s="1" customFormat="1" ht="20" customHeight="1" spans="1:23">
      <c r="A19" s="8">
        <v>16</v>
      </c>
      <c r="B19" s="9" t="s">
        <v>29</v>
      </c>
      <c r="C19" s="8">
        <v>80</v>
      </c>
      <c r="D19" s="8">
        <v>788</v>
      </c>
      <c r="E19" s="10">
        <v>220</v>
      </c>
      <c r="F19" s="10">
        <f t="shared" si="0"/>
        <v>173360</v>
      </c>
      <c r="G19" s="8">
        <v>36</v>
      </c>
      <c r="H19" s="10">
        <v>219</v>
      </c>
      <c r="I19" s="10">
        <f t="shared" si="7"/>
        <v>7884</v>
      </c>
      <c r="J19" s="8"/>
      <c r="K19" s="8"/>
      <c r="L19" s="8"/>
      <c r="M19" s="8"/>
      <c r="N19" s="8"/>
      <c r="O19" s="8"/>
      <c r="P19" s="8">
        <f t="shared" si="1"/>
        <v>788</v>
      </c>
      <c r="Q19" s="10">
        <v>10</v>
      </c>
      <c r="R19" s="10">
        <f t="shared" si="2"/>
        <v>7880</v>
      </c>
      <c r="S19" s="8">
        <f t="shared" si="8"/>
        <v>36</v>
      </c>
      <c r="T19" s="10">
        <v>10</v>
      </c>
      <c r="U19" s="10">
        <f t="shared" si="9"/>
        <v>360</v>
      </c>
      <c r="V19" s="8">
        <f t="shared" si="3"/>
        <v>824</v>
      </c>
      <c r="W19" s="10">
        <f t="shared" si="4"/>
        <v>189484</v>
      </c>
    </row>
    <row r="20" s="1" customFormat="1" ht="20" customHeight="1" spans="1:23">
      <c r="A20" s="8">
        <v>17</v>
      </c>
      <c r="B20" s="9" t="s">
        <v>30</v>
      </c>
      <c r="C20" s="8">
        <v>7</v>
      </c>
      <c r="D20" s="8">
        <v>71</v>
      </c>
      <c r="E20" s="10">
        <v>220</v>
      </c>
      <c r="F20" s="10">
        <f t="shared" si="0"/>
        <v>15620</v>
      </c>
      <c r="G20" s="8"/>
      <c r="H20" s="10"/>
      <c r="I20" s="10"/>
      <c r="J20" s="8"/>
      <c r="K20" s="8"/>
      <c r="L20" s="8"/>
      <c r="M20" s="8"/>
      <c r="N20" s="8"/>
      <c r="O20" s="8"/>
      <c r="P20" s="8">
        <f t="shared" si="1"/>
        <v>71</v>
      </c>
      <c r="Q20" s="10">
        <v>10</v>
      </c>
      <c r="R20" s="10">
        <f t="shared" si="2"/>
        <v>710</v>
      </c>
      <c r="S20" s="8"/>
      <c r="T20" s="8"/>
      <c r="U20" s="10"/>
      <c r="V20" s="8">
        <f t="shared" si="3"/>
        <v>71</v>
      </c>
      <c r="W20" s="10">
        <f t="shared" si="4"/>
        <v>16330</v>
      </c>
    </row>
    <row r="21" s="1" customFormat="1" ht="20" customHeight="1" spans="1:23">
      <c r="A21" s="8">
        <v>18</v>
      </c>
      <c r="B21" s="9" t="s">
        <v>31</v>
      </c>
      <c r="C21" s="8">
        <v>50</v>
      </c>
      <c r="D21" s="8">
        <v>463</v>
      </c>
      <c r="E21" s="10">
        <v>220</v>
      </c>
      <c r="F21" s="10">
        <f t="shared" si="0"/>
        <v>101860</v>
      </c>
      <c r="G21" s="8">
        <v>86</v>
      </c>
      <c r="H21" s="10">
        <v>219</v>
      </c>
      <c r="I21" s="10">
        <f t="shared" si="7"/>
        <v>18834</v>
      </c>
      <c r="J21" s="8"/>
      <c r="K21" s="8"/>
      <c r="L21" s="8"/>
      <c r="M21" s="8">
        <v>23.5</v>
      </c>
      <c r="N21" s="10">
        <v>219</v>
      </c>
      <c r="O21" s="8">
        <f>N21*M21</f>
        <v>5146.5</v>
      </c>
      <c r="P21" s="8">
        <f t="shared" si="1"/>
        <v>463</v>
      </c>
      <c r="Q21" s="10">
        <v>10</v>
      </c>
      <c r="R21" s="10">
        <f t="shared" si="2"/>
        <v>4630</v>
      </c>
      <c r="S21" s="8">
        <f t="shared" si="8"/>
        <v>109.5</v>
      </c>
      <c r="T21" s="10">
        <v>10</v>
      </c>
      <c r="U21" s="10">
        <f t="shared" si="9"/>
        <v>1095</v>
      </c>
      <c r="V21" s="8">
        <f t="shared" si="3"/>
        <v>572.5</v>
      </c>
      <c r="W21" s="10">
        <f t="shared" si="4"/>
        <v>131565.5</v>
      </c>
    </row>
    <row r="22" s="1" customFormat="1" ht="20" customHeight="1" spans="1:23">
      <c r="A22" s="8" t="s">
        <v>32</v>
      </c>
      <c r="B22" s="8"/>
      <c r="C22" s="8">
        <f t="shared" ref="C22:F22" si="10">SUM(C5:C21)</f>
        <v>3942</v>
      </c>
      <c r="D22" s="8">
        <f t="shared" si="10"/>
        <v>21334.3</v>
      </c>
      <c r="E22" s="10">
        <v>220</v>
      </c>
      <c r="F22" s="10">
        <f t="shared" si="10"/>
        <v>4693546</v>
      </c>
      <c r="G22" s="8">
        <f>SUM(G10:G21)</f>
        <v>161</v>
      </c>
      <c r="H22" s="10">
        <v>219</v>
      </c>
      <c r="I22" s="10">
        <f t="shared" si="7"/>
        <v>35259</v>
      </c>
      <c r="J22" s="8">
        <f>SUM(J9:J21)</f>
        <v>152.7</v>
      </c>
      <c r="K22" s="10">
        <v>220</v>
      </c>
      <c r="L22" s="8">
        <f>K22*J22</f>
        <v>33594</v>
      </c>
      <c r="M22" s="8">
        <v>23.5</v>
      </c>
      <c r="N22" s="10">
        <v>219</v>
      </c>
      <c r="O22" s="8">
        <f>N22*M22</f>
        <v>5146.5</v>
      </c>
      <c r="P22" s="8">
        <f t="shared" si="1"/>
        <v>21487</v>
      </c>
      <c r="Q22" s="10">
        <v>10</v>
      </c>
      <c r="R22" s="10">
        <f t="shared" si="2"/>
        <v>214870</v>
      </c>
      <c r="S22" s="8">
        <f t="shared" si="8"/>
        <v>184.5</v>
      </c>
      <c r="T22" s="10">
        <v>10</v>
      </c>
      <c r="U22" s="10">
        <f t="shared" si="9"/>
        <v>1845</v>
      </c>
      <c r="V22" s="8">
        <f t="shared" si="3"/>
        <v>21671.5</v>
      </c>
      <c r="W22" s="10">
        <f t="shared" si="4"/>
        <v>4984260.5</v>
      </c>
    </row>
    <row r="23" s="1" customFormat="1" ht="20" customHeight="1" spans="1:23">
      <c r="A23" s="2"/>
      <c r="C23" s="2"/>
      <c r="D23" s="2"/>
      <c r="E23" s="11"/>
      <c r="F23" s="11"/>
      <c r="G23" s="2"/>
      <c r="H23" s="11"/>
      <c r="I23" s="11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</sheetData>
  <mergeCells count="13">
    <mergeCell ref="A1:W1"/>
    <mergeCell ref="D2:F2"/>
    <mergeCell ref="G2:I2"/>
    <mergeCell ref="J2:L2"/>
    <mergeCell ref="M2:O2"/>
    <mergeCell ref="P2:R2"/>
    <mergeCell ref="S2:U2"/>
    <mergeCell ref="A22:B22"/>
    <mergeCell ref="A2:A3"/>
    <mergeCell ref="B2:B3"/>
    <mergeCell ref="C2:C3"/>
    <mergeCell ref="V2:V3"/>
    <mergeCell ref="W2:W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2022-05-20T10:44:00Z</dcterms:created>
  <dcterms:modified xsi:type="dcterms:W3CDTF">2022-08-29T12:13:33Z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80CDC9E118E140E886AE1F97E358F37D</vt:lpwstr>
  </property>
  <property fmtid="{D5CDD505-2E9C-101B-9397-08002B2CF9AE}" pid="3" name="KSOProductBuildVer">
    <vt:lpwstr>2052-11.8.2.11500</vt:lpwstr>
  </property>
</Properties>
</file>