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全口径项目库（计划库）" sheetId="3" r:id="rId1"/>
  </sheets>
  <definedNames>
    <definedName name="_xlnm._FilterDatabase" localSheetId="0" hidden="1">'全口径项目库（计划库）'!$A$6:$AK$115</definedName>
    <definedName name="_xlnm.Print_Titles" localSheetId="0">'全口径项目库（计划库）'!$3:$5</definedName>
  </definedNames>
  <calcPr calcId="144525"/>
</workbook>
</file>

<file path=xl/sharedStrings.xml><?xml version="1.0" encoding="utf-8"?>
<sst xmlns="http://schemas.openxmlformats.org/spreadsheetml/2006/main" count="1040" uniqueCount="516">
  <si>
    <t>附件1</t>
  </si>
  <si>
    <t xml:space="preserve"> </t>
  </si>
  <si>
    <t>克州阿图什市2026年常态化帮扶资金项目备案表（执行库）</t>
  </si>
  <si>
    <t>序号</t>
  </si>
  <si>
    <t>项目库编号(A)</t>
  </si>
  <si>
    <t xml:space="preserve">年度 </t>
  </si>
  <si>
    <t>项目名称(B)</t>
  </si>
  <si>
    <t>项目类别(C)</t>
  </si>
  <si>
    <t>项目子类型(D)</t>
  </si>
  <si>
    <t>建设性质（新建、扩建）     (E)</t>
  </si>
  <si>
    <t>实施地点（具体到村）(F)</t>
  </si>
  <si>
    <t>建设起止时间</t>
  </si>
  <si>
    <t>主要建设内容 (G)</t>
  </si>
  <si>
    <t>建设规模(H)</t>
  </si>
  <si>
    <t>受益情况</t>
  </si>
  <si>
    <t>资金规模（I）</t>
  </si>
  <si>
    <t>资金来源</t>
  </si>
  <si>
    <t>责任部门及责任人（K）</t>
  </si>
  <si>
    <t>简要绩效目标(L)</t>
  </si>
  <si>
    <t>简要利益机制</t>
  </si>
  <si>
    <t>入库时间(M)</t>
  </si>
  <si>
    <t>审批文号(N)</t>
  </si>
  <si>
    <t>备注</t>
  </si>
  <si>
    <t>户</t>
  </si>
  <si>
    <t>人</t>
  </si>
  <si>
    <t>中央衔接资金</t>
  </si>
  <si>
    <t>自治区衔接</t>
  </si>
  <si>
    <r>
      <rPr>
        <b/>
        <sz val="12"/>
        <rFont val="宋体"/>
        <charset val="134"/>
      </rPr>
      <t>地方政府债券(J</t>
    </r>
    <r>
      <rPr>
        <b/>
        <vertAlign val="subscript"/>
        <sz val="12"/>
        <rFont val="宋体"/>
        <charset val="134"/>
      </rPr>
      <t>4</t>
    </r>
    <r>
      <rPr>
        <b/>
        <sz val="12"/>
        <rFont val="宋体"/>
        <charset val="134"/>
      </rPr>
      <t>)</t>
    </r>
  </si>
  <si>
    <t>州级配套资金</t>
  </si>
  <si>
    <t>县级配套资金</t>
  </si>
  <si>
    <t>其他资金(J5)</t>
  </si>
  <si>
    <t>备注（其他资金名称）</t>
  </si>
  <si>
    <t>企业投资</t>
  </si>
  <si>
    <t>建设单位</t>
  </si>
  <si>
    <t>建设单位责任人</t>
  </si>
  <si>
    <r>
      <rPr>
        <b/>
        <sz val="12"/>
        <rFont val="宋体"/>
        <charset val="134"/>
      </rPr>
      <t>项目主管单位（K</t>
    </r>
    <r>
      <rPr>
        <b/>
        <vertAlign val="subscript"/>
        <sz val="12"/>
        <rFont val="宋体"/>
        <charset val="134"/>
      </rPr>
      <t>1</t>
    </r>
    <r>
      <rPr>
        <b/>
        <sz val="12"/>
        <rFont val="宋体"/>
        <charset val="134"/>
      </rPr>
      <t>)</t>
    </r>
  </si>
  <si>
    <t>项目主管责任人（K2)</t>
  </si>
  <si>
    <t>县级分管领导</t>
  </si>
  <si>
    <t>合计</t>
  </si>
  <si>
    <t>乡村振兴巩固任务</t>
  </si>
  <si>
    <t>以工代赈任务</t>
  </si>
  <si>
    <t>少数民族发展任务</t>
  </si>
  <si>
    <t>国有贫困农牧场任务</t>
  </si>
  <si>
    <t>一级</t>
  </si>
  <si>
    <t>产业发展</t>
  </si>
  <si>
    <t>二级</t>
  </si>
  <si>
    <t>产业到户奖补</t>
  </si>
  <si>
    <t>三级</t>
  </si>
  <si>
    <t>种植业</t>
  </si>
  <si>
    <t>ATS260001</t>
  </si>
  <si>
    <t>2026年</t>
  </si>
  <si>
    <t>阿图什市2026年产业帮扶精准到户项目（种植业）</t>
  </si>
  <si>
    <t>新建</t>
  </si>
  <si>
    <t>阿图什市四乡三镇</t>
  </si>
  <si>
    <t>2026.3-2026.10</t>
  </si>
  <si>
    <t>聚焦小麦、玉米、小米等粮食生产，种植面积在1亩以上20亩以下（超过面积部分不予补助），对运用“良田、良法、良制”，实现种植业提质增效的给予适当补助。同时利用自家房前屋后、前庭后院等区域发展特色种植，并产生一定效益的，面积在1亩以下的按照每0.1亩100标准奖补；1亩以上的，超出面积按照每0.1亩50元的标准 奖补，每户最高奖补不超过2000元。</t>
  </si>
  <si>
    <t>农业农村局</t>
  </si>
  <si>
    <t>目标1：完成种植业提质增效补贴到户类项目。
目标2：通过实施项目，提高群众种植积极性，保障全市粮食安全，提高群众收入。</t>
  </si>
  <si>
    <t>对运用“良田、良法、良制”，实施深松整地、节水灌溉并铺设支管道及毛管，实现水肥一体化种植、耕、种、管、收全环节社会化服务等，实现种植业提质增效的农户给予适当补助。</t>
  </si>
  <si>
    <t>ATS260002</t>
  </si>
  <si>
    <t>阿图什市2026年产业帮扶精准到户项目（畜牧业）</t>
  </si>
  <si>
    <t>按照国家和自治区有关规定要求，围绕引进良种母畜、自繁扩增良种母畜、牲畜提质增效等9大方面，实施病种免疫、佩戴耳标、完成无纸化防疫系统录入等，牲畜出栏时符合检疫合格标准的，对养殖关键环节、薄弱环节给予适当补助。同时针对特色养殖，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</si>
  <si>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目标1：完成畜牧业提质增效补贴到户类项目。
目标2：通过实施项目，提高群众养殖积极性，推进主导产业发展，提高群众收入。</t>
  </si>
  <si>
    <t>按照国家和自治区有关规定要求实施支持引进良种母畜、自繁良种母畜（见犊补母）、品种改良、养殖配套设施改造提升、饲草料补助、常见多发病防治和代管代牧社会化服务等给予适当补助。</t>
  </si>
  <si>
    <t>林果业</t>
  </si>
  <si>
    <t>ATS260003</t>
  </si>
  <si>
    <t>阿图什市2026年产业帮扶精准到户项目（林果业）</t>
  </si>
  <si>
    <t>计划对种植面积在1亩以上的， 采取技术措施，围绕节水灌溉、疏密改造、品种优化、整形修剪、病虫害防治5大方面，促进林果业提质增效的关键环节适当奖补。</t>
  </si>
  <si>
    <t>林草工作中心</t>
  </si>
  <si>
    <t>自然资源局</t>
  </si>
  <si>
    <t>对各乡镇葡萄·无花果实施林果业高效节水、葡萄架式改造、整形修剪的给予适当补助。</t>
  </si>
  <si>
    <t>就业创业</t>
  </si>
  <si>
    <t>ATS260004</t>
  </si>
  <si>
    <t>阿图什市2026年产业帮扶精准到户项目（经营性服务业）</t>
  </si>
  <si>
    <t>对取得相关资质或营业许可，从事农业农村生产生活服务等经营活动，生产或经营面积在20平方米（含）以上，稳定经营至少3个月的，按照2000元标准奖补；生产或经营面积不足20平方米（包括摊位），正常经营至少3个月的，按照1000元的标准奖补。</t>
  </si>
  <si>
    <t>人社局</t>
  </si>
  <si>
    <t>目标1：完成就业创业补贴到户类项目。
目标2：通过实施项目，提高群众外出就业积极性，提高群众收入。</t>
  </si>
  <si>
    <t>鼓励由能力的人员自主创业，进行奖励补助。</t>
  </si>
  <si>
    <t>ATS260005</t>
  </si>
  <si>
    <t>阿图什市2026年产业帮扶精准到户项目（手工经济）</t>
  </si>
  <si>
    <t>对家庭手工作坊，从事手工艺、非遗、文创产品等制作，稳定经营3个月以上，经营面积≧15平米的，按照每户3000元的标准奖补；对摊位、居家零散制作手工艺、非遗、文创产品的，稳定经营3个月以上的，符合简易经营类条件的，按照每户2000元的标准奖补。</t>
  </si>
  <si>
    <t>统战部</t>
  </si>
  <si>
    <t>通过实施项目，提高群众发展产业的积极性，提高群众收入。</t>
  </si>
  <si>
    <t>通过实施产业补贴到户类项目，提高群众发展产业的积极性，提高群众收入。</t>
  </si>
  <si>
    <t>生产项目</t>
  </si>
  <si>
    <t>种植业基地</t>
  </si>
  <si>
    <t>ATS260006</t>
  </si>
  <si>
    <t>阿图什市阿湖乡2026年土地平整建设项目</t>
  </si>
  <si>
    <t>阿湖乡光明村，托万买里村，多斯鲁克村，阿热买里村</t>
  </si>
  <si>
    <t>1）土地平整工程：土地平整2503亩，单个条田20-110亩，划分为92个条田,平整土方量35.47万方；
2）灌溉与排水工程：新建引水渠265m，渠系建筑物15座，其中节制分水闸9座，盖板涵6座；新建滴灌系统首部5套（含沉砂池、泵房、过滤器等），新建主干管总长8.851km,新建分干管总长19.984km，阀门井86座，排水井88座，出地桩294座；
3）道路工程;新建田间道路总长度0.91km；
4）农田输配电工程：新建10KV高压输电线路1.22km，0.38KV低压输电线路0.3km。（亩均投资3795元）</t>
  </si>
  <si>
    <t>阿湖乡人民政府</t>
  </si>
  <si>
    <t>对光明村、托万买里村、多斯鲁克村、阿热买里村共2562.21亩土地进行平整，新建4座水泵房及节水灌溉设施，改善耕地质量与灌溉条件，提升农业生产效率，预计带动约200户群众通过种植业增产增收，推动农业产业振兴。</t>
  </si>
  <si>
    <t>改善光明村、托万买里村等4个村的耕地条件，农户可通过土地流转获租金、参与项目建设就业；农业经营主体通过规模化种植带动农户，构建“土地提质+就业增收+产业带动”的利益机制，实现农户与村集体双增收。</t>
  </si>
  <si>
    <t>ATS260072</t>
  </si>
  <si>
    <t>阿图什市上阿图什镇农田附属配套设施建设项目</t>
  </si>
  <si>
    <t>上阿图什镇萨依巴格村，乌恰村，博斯坦村，奥提亚克村，依克萨克村，塔库提村</t>
  </si>
  <si>
    <t>项目区位于上阿图什镇萨依巴格村，乌恰村，博斯坦村，奥提亚克村，依克萨克村，塔库提村，项目区地理坐标范围北纬：39°37'53.4329"-39°37'34.4739"，东经75°47'30.7519"-75°56'12.0260"之间；建设规模5529.05亩，项目主要建设内容如下：
  1）土地平整工程：土地平整5529.05亩,平整土方量127.54万方;（亩均投资1702元）</t>
  </si>
  <si>
    <t>阿图什市农业农村局</t>
  </si>
  <si>
    <t>通过政府投资土地平整及节水灌溉设施，带动村集体经济收入以及盘活当地入地资源，土地提质增效≥5529.05亩。</t>
  </si>
  <si>
    <t>对上阿图什镇5529.05亩土地进行平整，改善耕地质量与灌溉条件，提升农业生产效率，带动群众通过种植业增产增收，推动农业产业振兴。</t>
  </si>
  <si>
    <t>ATS260073</t>
  </si>
  <si>
    <t>阿图什市松他克镇农田附属配套设施建设项目</t>
  </si>
  <si>
    <t>松他克镇</t>
  </si>
  <si>
    <t>项目区位于阿图什市松他克镇，项目区地理坐标范围北纬：39°40'21.8740"-39°40'13.5647"，东经76°11'34.7101"-76°13'57.5989"之间；建设规模1289.49亩，项目主要建设内容如下：
  1）土地平整工程：土地平整1289.49亩,平整土方量25.74万方;（亩均投资1626元）</t>
  </si>
  <si>
    <t>通过政府投资土地平整及节水灌溉设施，带动村集体经济收入以及盘活当地入地资源，土地提质增效≥1289.49亩。</t>
  </si>
  <si>
    <t>对松他克镇1289.49亩土地进行平整，改善耕地质量与灌溉条件，提升农业生产效率，带动群众通过种植业增产增收，推动农业产业振兴。</t>
  </si>
  <si>
    <t>ATS260008</t>
  </si>
  <si>
    <t>阿图什市哈拉峻乡2026年土地平整建设项目</t>
  </si>
  <si>
    <t>哈拉峻乡琼哈拉峻村</t>
  </si>
  <si>
    <r>
      <rPr>
        <sz val="12"/>
        <color rgb="FF000000"/>
        <rFont val="宋体"/>
        <charset val="134"/>
      </rPr>
      <t>1.</t>
    </r>
    <r>
      <rPr>
        <sz val="12"/>
        <color theme="1"/>
        <rFont val="宋体"/>
        <charset val="134"/>
      </rPr>
      <t>田块整治工程：实施土地平整1327.73亩，划分为19个条田，单个条田22-125亩，平整土方量27.31万方。2.灌溉与排水工程：1)新建引水渠10米，新建土渠999米，配套渠系建筑物21座，其中节制分水闸18座，桥涵3座。2)项目区实施高效节水面积1327.73亩，规划泵房3座。新建沉砂池1座；潜水泵2座，配套离心泵1套，配套变频控制柜3套，配套过滤系统3套，埋设de250主管道6.21km，de160分干管9.876km，de110排水管0.853km，闸阀井24座，排水井29座，出地桩139座，套管96米。3.农田输配电工程：新建10KV高压输电线路0.35km，0.38KV低压输电线路0.15km。</t>
    </r>
  </si>
  <si>
    <t>哈拉峻乡人民政府</t>
  </si>
  <si>
    <t>通过政府投资土地平整及节水灌溉设施，带动村集体经济收入以及盘活当地入地资源，土地提质增效≥1327.73亩。</t>
  </si>
  <si>
    <t>对哈拉峻乡1327.73亩土地进行平整，改善耕地质量与灌溉条件，提升农业生产效率，带动群众通过种植业增产增收，推动农业产业振兴。</t>
  </si>
  <si>
    <t>ATS260009</t>
  </si>
  <si>
    <t>阿图什市格达良乡土地平整及节水灌溉项目</t>
  </si>
  <si>
    <t>格达良乡阿尔帕勒克村、乔克其村</t>
  </si>
  <si>
    <t>1）土地平整工程：土地平整5760亩；
2）灌溉与排水工程：新建引水渠长度为0.7km,新建预制渠道为4.358km，新建土质渠道为0.383km，新建斗排长度为2.1km，新建农排长度为30.791km，渠系建筑物182座，其中节制分水闸88座，盖板涵85座，圆管涵8座，渡槽1座；新建滴灌系统首部7套（含沉砂池、泵房、过滤器等），新建主干管总长9.20km,新建分干管总长37.414km，阀门井78座，排水井7座,出地桩481座；
3）道路工程;新建田间道路总长度9.66km；
4）农田输配电工程：新建10KV高压输电线路1.0km，0.38KV低压输电线路0.3km。（亩均投资3819元）</t>
  </si>
  <si>
    <t>格达良乡人民政府</t>
  </si>
  <si>
    <t>通过政府投资土地平整及节水灌溉设施，带动村集体经济收入以及盘活当地入地资源，土地提质增效≥5700亩。</t>
  </si>
  <si>
    <t>对格达良乡3个村共5700亩土地进行平整，改善耕地质量与灌溉条件，提升农业生产效率，带动群众通过种植业增产增收，推动农业产业振兴。</t>
  </si>
  <si>
    <t>ATS260010</t>
  </si>
  <si>
    <t>阿图什市格达良乡曲许尔盖村土地平整及节水灌溉项目</t>
  </si>
  <si>
    <t>格达良乡曲许尔盖村</t>
  </si>
  <si>
    <t>1）土地平整工程：土地平整3237.90亩，单个条田32-160亩，划分为40个条田,平整土方量23.88万方；
2）灌溉与排水工程：新建引水渠150m，新建土质农渠为4.176km，预制渠道2.200km，新建农排长度为17.002km，渠系建筑物79座，其中节制分水闸34座，盖板涵36座；圆管涵6座，渡槽3座，新建滴灌系统首部3套（含沉砂池、泵房、过滤器等），新建主干管总长6.867km,新建分干管总长23.983km，阀门井43座，排水井7座,闸阀39个，出地桩295座；
3）道路工程;新建田间道路总长度4.723km；
4）农田输配电工程：新建10KV高压输电线路0.690km，0.38KV低压输电线路0.15km。（亩均投资3706）</t>
  </si>
  <si>
    <t>通过政府投资土地平整及节水灌溉设施，带动村集体经济收入以及盘活当地入地资源，土地提质增效≥3000亩。</t>
  </si>
  <si>
    <t>对格达良乡曲许尔盖村共3000亩土地进行平整，改善耕地质量与灌溉条件，提升农业生产效率，带动群众通过种植业增产增收，推动农业产业振兴。</t>
  </si>
  <si>
    <t>ATS260012</t>
  </si>
  <si>
    <t>阿图什市格达良乡库都克村、提坚村土地平整建设项目（提坚村片区）</t>
  </si>
  <si>
    <t>格达良乡提坚村</t>
  </si>
  <si>
    <t>1）土地平整工程：土地平整6393.86亩，单个条田32-160亩，划分为95个条田,平整土方量37.76万方；
2）灌溉与排水工程：新建引水渠长度为0.97km,新建预制渠道为13.872km，新建土质渠道为3.66km，新建农排长度为31.67km，渠系建筑物180座，其中节制分水闸96座，盖板涵76座，圆管涵6座，渡槽2座；新建滴灌系统首部8套（含沉砂池、泵房、过滤器等），新建主干管总长13.925km,新建分干管总长47.314km，阀门井87座，排水井11座,出地桩600座；
3）道路工程;新建田间道路总长度3.36km；
4）农田输配电工程：新建10KV高压输电线路1.64km，0.38KV低压输电线路0.4km。（亩均投资4441元）</t>
  </si>
  <si>
    <t>通过政府投资土地平整及节水灌溉设施，带动村集体经济收入以及盘活当地入地资源，土地提质增效≥6393.86亩。</t>
  </si>
  <si>
    <t>对格达良乡提坚村共6393.86亩土地进行平整，改善耕地质量与灌溉条件，提升农业生产效率，群众通过种植业增产增收，推动农业产业振兴。</t>
  </si>
  <si>
    <t>ATS260066</t>
  </si>
  <si>
    <t>阿图什市格达良乡库都克村、提坚村土地平整建设项目（库都克村片区）</t>
  </si>
  <si>
    <t>格达良乡库都克村</t>
  </si>
  <si>
    <t>1）土地平整工程：土地平整4844亩，单个条田32-60亩，划分为85个条田,平整土方量33.74万方；
2）灌溉与排水工程：新建引水渠长度为0.7km,新建预制渠道为9.358km，新建土质渠道为0.383km，新建斗排长度为2.1km，新建农排长度为30.791km，渠系建筑物182座，其中节制分水闸88座，盖板涵85座，圆管涵8座，渡槽1座；新建滴灌系统首部6套（含沉砂池、泵房、过滤器等），新建主干管总长9.20km,新建分干管总长37.414km，阀门井78座，排水井7座,出地桩481座；
3）道路工程;新建田间道路总长度9.66km；
4）农田输配电工程：新建10KV高压输电线路1.0km，0.38KV低压输电线路0.3km。（亩均投资4872元）</t>
  </si>
  <si>
    <t>通过政府投资土地平整及节水灌溉设施，带动村集体经济收入以及盘活当地入地资源，土地提质增效≥4844亩。</t>
  </si>
  <si>
    <t>对格达良乡库都克村共4844亩土地进行平整，改善耕地质量与灌溉条件，提升农业生产效率，群众通过种植业增产增收，推动农业产业振兴。</t>
  </si>
  <si>
    <t>ATS260076</t>
  </si>
  <si>
    <t>阿图什市哈拉峻乡亚孜鲁村节水灌溉建设项目</t>
  </si>
  <si>
    <t>哈拉峻乡亚孜鲁村</t>
  </si>
  <si>
    <t>2026.6-2026.11</t>
  </si>
  <si>
    <t>本工程主要对哈拉峻乡亚孜鲁村931.96亩实施土地整治及高效节水建设：1)土地整治工程:土地整治931.96亩；2)灌溉与排水工程:新建滴灌系统2套，含泵房、过滤器、沉砂池、引水渠、给排水、电力管道等配套附属设施。</t>
  </si>
  <si>
    <t>实施千亩土地节水灌溉工程，铺设输水管道、修建沉砂池，节约水资源，惠及农户63户、群众250人，提升土地产出与种植收益</t>
  </si>
  <si>
    <t>建成节水灌溉设施，缓解当地干旱缺水现状，大幅降低农牧民引水劳作成本，提升耕地与饲草产量，吸纳本地各族群众参与设施管护，稳定种养收入，持续带动农牧民增产增收。</t>
  </si>
  <si>
    <t>ATS260077</t>
  </si>
  <si>
    <t>阿图什市库木萨克设施农业大棚提升改造项目</t>
  </si>
  <si>
    <t>改建</t>
  </si>
  <si>
    <t>阿扎克镇库木萨克村</t>
  </si>
  <si>
    <t>对损坏严重的大棚进行设备更新，其中包括44座大棚棉被、60座大棚棚膜、50座大棚卷帘机、248座大棚油杆，278座大棚耳房门，及其他附属设施等，使其恢复正常使用功能。</t>
  </si>
  <si>
    <t>完成大棚配套设备更新，修复破损大棚，全面恢复设施正常生产使用功能。修复完成后，由种植大户进行运营，预计每年租金12万元，带动就业15人，月均工资3000元。</t>
  </si>
  <si>
    <t>通过批量更新大棚老化破损设备，提升大棚保温、防风、运维能力，改善设施农业生产条件，降低种植损耗，保障棚内作物稳产增收，稳固设施农业发展基础。</t>
  </si>
  <si>
    <t>ATS260017</t>
  </si>
  <si>
    <t>阿图什市上阿图什镇塔库提村无花果苗采购项目</t>
  </si>
  <si>
    <t>上阿图什镇塔库提村</t>
  </si>
  <si>
    <t>计划在上阿图什镇塔库提村大棚育苗早黄无花果50万株，按照每株的肥料、人工等，每株5元，预计资金250万元。</t>
  </si>
  <si>
    <t>上阿图什镇人民政府</t>
  </si>
  <si>
    <t>林草工作站</t>
  </si>
  <si>
    <t>出苗率≥90%，成苗存活率≥85%，满足市场或合作种植户的采购需求。培育的种苗符合国家苗木质量标准，品种纯度≥98%，无检疫性病虫害，移栽成活率≥80%，确保种苗健壮性与适配性。</t>
  </si>
  <si>
    <t>项目方与合作育苗农户签订保底收购协议，约定最低收购价（覆盖育苗成本+基础利润）；若种苗市场售价高于保底价，超出部分按项目方60%、农户40%比例分成，保障农户收益。</t>
  </si>
  <si>
    <t>ATS260019</t>
  </si>
  <si>
    <t>阿图什市2026年林业有害生物统防统治项目</t>
  </si>
  <si>
    <t>阿扎克镇、松他克镇</t>
  </si>
  <si>
    <t>阿图什市阿扎克镇、松他克镇统防统治面积60718.43亩（经济林面积50664.94亩、其他面积10053.49亩），经济林和生态林无人机喷洒石硫合剂。其中：阿扎克镇统防统治面积41783.93亩（经济林面积36304.44亩、生态林面积5479.49亩），松他克镇统防统治面积18934.5亩（经济林面积14360.5亩、生态林面积4574亩）。</t>
  </si>
  <si>
    <t>目标1.通过项目实施，统防统治面积60718亩，提高全市林果产业产量和产值，提高果农收入
目标2.通过开展林业统防统治工作给老百姓创造就业岗位。</t>
  </si>
  <si>
    <t>通过项目实施，完善林果业种植基础，优化产业结构，提高林果业的经济效益和竞争力，实现农业增效、农民增收、农村繁荣。</t>
  </si>
  <si>
    <t>养殖业基地</t>
  </si>
  <si>
    <t>ATS260023</t>
  </si>
  <si>
    <t>阿图什市基层动物防疫体系建设项目</t>
  </si>
  <si>
    <t>吐古买提乡吐古买提村、阿扎克镇布亚买提村</t>
  </si>
  <si>
    <t>在吐古买提乡吐古买提村新建畜牧服务站及管理用房等附属设施，建筑面积约351.2平方米，用于开展人工配种、报检、疫病防护、诊疗等；新建27座牲畜蓄水池，每个蓄水池蓄水容量11立方。在阿扎克镇布亚买提村新建畜牧服务站及管理用房等附属设施，建筑面积约351.2平方米，用于开展人工配种、报检、疫病防护、诊疗等。</t>
  </si>
  <si>
    <t>目标1：通过项目实施，减少动物感染疾病的风险，提高畜禽防疫水平。
目标2：提高养殖效率，提升产品的质量和安全性，满足市场对高品质农产品的需求，增加产品附加值。</t>
  </si>
  <si>
    <t>项目实施后，有效改善畜牧业基础设施条件，提高动物疫病防控、疾病诊疗、实用畜牧业新技术推广能力，提升畜牧业生产和服务能力，为已脱贫贫困户，持续发展畜牧业继续增加收入，巩固脱贫成效奠定基础。</t>
  </si>
  <si>
    <t>ATS260026</t>
  </si>
  <si>
    <t>阿图什市吐古买提乡屠宰点提升改造项目</t>
  </si>
  <si>
    <t>扩建</t>
  </si>
  <si>
    <t>吐古买提乡吐古买提村</t>
  </si>
  <si>
    <t>吐古买提乡屠宰点新建无害化处理池，室外管网及消毒材料和相关设施设备，并升级改造相关基础设施。</t>
  </si>
  <si>
    <t>吐古买提乡人民政府</t>
  </si>
  <si>
    <t>屠宰点提升改造后，解决吐古买提乡牧民场内屠宰问题，完善屠宰防疫条件，带动畜牧业标准化发展，夯实乡村产业发展根基。</t>
  </si>
  <si>
    <t>项目完工取证后，由乡畜牧部门联合村集体统一管护设施，经营主体持证合规开展屠宰作业，严格规范使用无害化处理、消毒及管网设施；行业部门常态化监督监管，杜绝私屠滥宰，以规范运营惠及广大牧民，保障设施长效运行，实现民生保障、产业规范、疫病防控多方受益。</t>
  </si>
  <si>
    <t>ATS260079</t>
  </si>
  <si>
    <t>阿图什市吐古买提乡放牧点2026年特色旅居村以工代赈项目</t>
  </si>
  <si>
    <t>吐古买提乡7个村</t>
  </si>
  <si>
    <t>放牧点新建37口蓄水池，每个蓄水池蓄水量200立方米及附属配套设施。</t>
  </si>
  <si>
    <t>水利局</t>
  </si>
  <si>
    <t>37口蓄水池建成后，改善山区放牧条件，带动畜牧业稳步发展，夯实乡村产业发展根基。</t>
  </si>
  <si>
    <t>计划新建37口单池容积200立方米放牧点蓄水池及全套附属配套设施，补齐牧区放牧点供水基础设施短板，有效解决牧区季节性干旱缺水、牲畜饮水不便、草场灌溉不足等现实问题，保障人畜生产生活用水稳定，降低牲畜养殖损耗，改善草原生态环境，同时建立工程长效管护机制，确保水利设施长效稳定发挥效用，全面提升牧区生产、生活、生态综合效益，助推草原畜牧业平稳健康发展。</t>
  </si>
  <si>
    <t>ATS260080</t>
  </si>
  <si>
    <t>阿图什市哈拉峻乡克孜勒陶村帮扶农场提升改造建设项目</t>
  </si>
  <si>
    <t>哈拉峻乡克孜勒陶村</t>
  </si>
  <si>
    <t>羊粪输送带建设(8套)、羊床板件维修、粪道升级系统、饮水系统、消毒系统、数字化系统模块、以及其他配套附属设施。</t>
  </si>
  <si>
    <t>羊粪输送带建设(8套)、羊床板件维修、惠及养殖户317户、群众1112人，全面提升产业发展效益</t>
  </si>
  <si>
    <t>通过改造扩建标准化肉羊养殖基地，吸纳本地群众就近务工、农户入股联营分红。统一推广优质肉羊良种、开展疫病防控检测与养殖技术帮扶，降低散户养殖风险与成本，畅通本地肉羊产销渠道，稳固畜牧产业增收体系，带动周边农牧民稳定增收致富。</t>
  </si>
  <si>
    <t>ATS260024</t>
  </si>
  <si>
    <t>阿图什市良繁中心棚圈改造项目</t>
  </si>
  <si>
    <t>松他克镇克青孜村</t>
  </si>
  <si>
    <t>在松他克镇克青孜村对良繁中心原有厂房、库房、生活区及其他附属配套设施改造、维修。</t>
  </si>
  <si>
    <t>松他克镇人民政府</t>
  </si>
  <si>
    <t>对良繁中心19栋棚圈原有羊床板进行提升改造，带动畜牧业发展。</t>
  </si>
  <si>
    <t>通过对棚圈提升改造，促进本地畜牧业发展，增加老百姓就业岗位。</t>
  </si>
  <si>
    <t>加工流通项目</t>
  </si>
  <si>
    <t>产地初加工和精深加工</t>
  </si>
  <si>
    <t>ATS260033</t>
  </si>
  <si>
    <t>阿图什市格达良乡发展壮大村集体经济附属配套设施建设项目</t>
  </si>
  <si>
    <t>格达良乡库都克村、库尔干村、乔克其村</t>
  </si>
  <si>
    <t>1.库都克村：采购航车1套。2.库尔干村：采购沙枣风选机、大型沙枣分选机（含提升机）、U型毛刷清洗机、沙枣ai智能挑拣机各1套，硬化地面5000平方米。3.乔克其村：新建饲草加工厂一座1500平方米，及其相关附属配套设施。</t>
  </si>
  <si>
    <t>通过完善厂房附属设施及设备，促进经济增收，带动就业，确保项目既能带动村民福祉，又能实现可持续运营</t>
  </si>
  <si>
    <t>ATS260035</t>
  </si>
  <si>
    <t>阿图什市无花果三产融合科技创新园农产品加工车间建设项目</t>
  </si>
  <si>
    <t>新建分类、分级、杀菌、商品化包装等使用约4500平方米农产品加工车间和相关配套设施建设。</t>
  </si>
  <si>
    <t>建成农产品加工车间及配套设施，完善分类分级、杀菌、商品化包装工序，提升农产品标准化加工能力。</t>
  </si>
  <si>
    <t>就地吸纳群众就业，保底收购本地农产品，拓宽农户增收渠道，带动区域特色产业提质发展。</t>
  </si>
  <si>
    <t>ATS260108</t>
  </si>
  <si>
    <t>阿图什市哈拉峻乡饲草料加工基地建设项目</t>
  </si>
  <si>
    <t>哈拉峻乡谢依提村</t>
  </si>
  <si>
    <t>规划建设饲草料加工基地，建设厂房2座（占地面积共2900平方米）、钢结构，及相关附属设施。</t>
  </si>
  <si>
    <t>规划建设 3000㎡饲草料加工示范厂房及配套设施，完善饲草加工供给体系，惠及养殖户208户、群众788人，降低养殖饲喂成本、提升产业效益。通过与阿图什市新会隆农副产品有限公司合作，按照不低于总投资的5%计算，每年支付租金20万元，带动就业6人，每月平均工资3000元，年发放工资20万元左右。</t>
  </si>
  <si>
    <t>依托饲草料加工基地集中加工饲草，平价供给周边各养殖户，吸纳周边农牧民就近务工，有效降低牛羊养殖投入成本，稳固畜牧产业收益，持续拓宽群众增收致富渠道。</t>
  </si>
  <si>
    <t>ATS260036</t>
  </si>
  <si>
    <t>2026年松他克镇壮大村集体经济库房建设项目</t>
  </si>
  <si>
    <t>松他克镇温吐萨克村</t>
  </si>
  <si>
    <t>新建库房3栋，地上一层，总建筑面积2302平方米；消防泵房、消防水池一套；及其他配套附属设施、设备的建设和采购等。</t>
  </si>
  <si>
    <t>商科工局</t>
  </si>
  <si>
    <t>托库勒村新建冷库4栋，面积23022平方米。通过项目实施，促进经济增收，带动就业，确保项目既能带动村民福祉，又能实现可持续运营</t>
  </si>
  <si>
    <t>通过冷库出租，将租金用于困难群众分红，同时增加不少于5个就业岗位。</t>
  </si>
  <si>
    <t>品牌打造和展销平台</t>
  </si>
  <si>
    <t>ATS260037</t>
  </si>
  <si>
    <t>阿图什市特色农产品“三品一标”体系建设和全产业链标准制定项目</t>
  </si>
  <si>
    <t>农产品地理标志商标办理、有机农产品认证、绿色农产品认证、无公害农产品认证、3项标准建立以及品牌提炼等相关内容。</t>
  </si>
  <si>
    <t>供销社</t>
  </si>
  <si>
    <t>完成阿图什无花果、木纳格葡萄、绿色农产品认证、无公害农产品认证、完成3项标准建立。</t>
  </si>
  <si>
    <t>完成阿图什无花果、木纳格葡萄、绿色农产品认证、无公害农产品认证，加快推进产业高质量发展。</t>
  </si>
  <si>
    <t>配套基础设施项目</t>
  </si>
  <si>
    <t>小型农田水利设施建设(排碱渠、节水灌溉、防渗渠建设、其它乡村振兴有关的农田水利建设)</t>
  </si>
  <si>
    <t>ATS260039</t>
  </si>
  <si>
    <t>阿图什市哈拉峻乡昂额孜村防渗渠提升改造2026年中央财政以工代赈项目</t>
  </si>
  <si>
    <t>哈拉峻乡昂额孜村</t>
  </si>
  <si>
    <r>
      <rPr>
        <sz val="12"/>
        <color theme="1"/>
        <rFont val="宋体"/>
        <charset val="134"/>
      </rPr>
      <t>改建原有防渗渠3.7公里，其中预制矩形渠1.9km防渗渠（上宽口1.0米，下口宽1.0米，深度1.0米），设计流量0.33m</t>
    </r>
    <r>
      <rPr>
        <vertAlign val="superscript"/>
        <sz val="12"/>
        <color theme="1"/>
        <rFont val="宋体"/>
        <charset val="134"/>
      </rPr>
      <t>3</t>
    </r>
    <r>
      <rPr>
        <sz val="12"/>
        <color theme="1"/>
        <rFont val="宋体"/>
        <charset val="134"/>
      </rPr>
      <t>/s，预制矩形渠1.8km防渗渠（上宽口0.8米，下口宽0.8米，深度0.8米），设计流量0.30m</t>
    </r>
    <r>
      <rPr>
        <vertAlign val="superscript"/>
        <sz val="12"/>
        <color theme="1"/>
        <rFont val="宋体"/>
        <charset val="134"/>
      </rPr>
      <t>3</t>
    </r>
    <r>
      <rPr>
        <sz val="12"/>
        <color theme="1"/>
        <rFont val="宋体"/>
        <charset val="134"/>
      </rPr>
      <t>/s。水闸37座，涵桥11座及配套相关渠系建筑物。</t>
    </r>
  </si>
  <si>
    <t>通过政府投资建设，改善村民生产生活质量，数量指标：完成新建引水灌溉渠5.55公里。效益指标：受益农田灌溉保证率≥90%。</t>
  </si>
  <si>
    <t>通过项目建设，可有效提高田间灌溉水利用系数，增加农作物产量和农民收入，改善农民生产生活条件，增强项目区经济实力，促进经济社会发展，让农民享受到经济发展带来的实惠。</t>
  </si>
  <si>
    <t>ATS260040</t>
  </si>
  <si>
    <t>阿图什市格达良乡提坚村、库尔干村斗渠硬化项目</t>
  </si>
  <si>
    <t>格达良乡提坚村、库尔干村</t>
  </si>
  <si>
    <t>在格达良乡提坚村、库尔干村土渠进行防渗硬化。合计12.8km</t>
  </si>
  <si>
    <t>通过政府投资建设，改善村民生产生活质量，数量指标：完成12.8公里斗渠硬化任务。效益指标：受益农田灌溉保证率≥90%。</t>
  </si>
  <si>
    <t>ATS260042</t>
  </si>
  <si>
    <t>阿图什市吐古买提乡防渗渠重建建设项目</t>
  </si>
  <si>
    <t>吐古买提乡库鲁木都克村、阿合塔拉村</t>
  </si>
  <si>
    <t>重建防渗渠5条、总长度为4.576km，沿线渠系配套建筑物共94座。</t>
  </si>
  <si>
    <t>通过政府投资建设，改善村民生产生活质量，数量指标：完成渠道维修2公里硬化任务。效益指标：受益农田灌溉保证率≥90%。</t>
  </si>
  <si>
    <t>ATS260083</t>
  </si>
  <si>
    <t>阿图什市松他克镇防渗渠建设项目（无地表水区域供水）</t>
  </si>
  <si>
    <t>松他克镇帕提阡、肖鲁克、克青孜、瓦克瓦克、巴格拉、托库勒等六个村</t>
  </si>
  <si>
    <t>新建防渗渠长度共计10.2km，沿线渠系建筑物共241座，工程概算总投资821.4万元。</t>
  </si>
  <si>
    <r>
      <rPr>
        <sz val="12"/>
        <rFont val="宋体"/>
        <charset val="134"/>
        <scheme val="minor"/>
      </rPr>
      <t>本次渠道改建工程的实施，提高渠防渗能力，减少渠道渗漏量，提高渠上水利用系数输效率，提高水资源利用率，本次项目实施后6个村收益1578户、6753人，改善罐区6060亩灌溉面积用水紧缺的现状。本次项目实施后灌溉水利用系数从0.50提高到0.59，全年可节约水量达70.04×10</t>
    </r>
    <r>
      <rPr>
        <vertAlign val="superscript"/>
        <sz val="12"/>
        <rFont val="宋体"/>
        <charset val="134"/>
        <scheme val="minor"/>
      </rPr>
      <t>4</t>
    </r>
    <r>
      <rPr>
        <sz val="12"/>
        <rFont val="宋体"/>
        <charset val="134"/>
        <scheme val="minor"/>
      </rPr>
      <t>m</t>
    </r>
    <r>
      <rPr>
        <vertAlign val="superscript"/>
        <sz val="12"/>
        <rFont val="宋体"/>
        <charset val="134"/>
        <scheme val="minor"/>
      </rPr>
      <t>3</t>
    </r>
  </si>
  <si>
    <t>坚持公益为主、财政兜底保障、群众共建共享、管护权责对等原则，厘清政府、施工方、用水户协会、农户、村集体五方权责与收益，构建“建设有收益、管护有报酬、使用降成本、长效可持续”的闭环利益联结体系，兼顾水利惠民、节水增效、群众增收、资产保值多重目标</t>
  </si>
  <si>
    <t>ATS260084</t>
  </si>
  <si>
    <t>阿图什市阿扎克镇防渗渠建设项目（无地表水区域供水）</t>
  </si>
  <si>
    <t>阿扎克镇英巴格村、铁提尔村、库兰其村、翁艾日克村、布亚买提村、伯干村、尤库日伊西塔其村、托万伊西塔其村</t>
  </si>
  <si>
    <t>新建防渗渠总共17条支、斗渠，总长度共计15.101km，其中：暗渠段0.796km，明渠段14.305km，沿线渠系建筑物共354座，工程概算总投资1303.34万元。</t>
  </si>
  <si>
    <t>本次渠道改建工程的实施，提高渠防渗能力，减少渠道渗漏量，提高渠上水利用系数输效率，提高水资源利用率，本次项目实施后8个村收益1731户、8873人，改善罐区8640亩灌溉面积用水紧缺的现状。本次项目实施后灌溉水利用系数从0.50提高到0.59，全年可节约水量达44.11×104m3</t>
  </si>
  <si>
    <t>ATS260099</t>
  </si>
  <si>
    <t>阿图什市阿湖乡水渠配套建设项目</t>
  </si>
  <si>
    <t>阿湖乡</t>
  </si>
  <si>
    <t>新建渠道3.42km,维护渠道3.14km，新建渠系建筑物58座，其中节制分水闸16座，分水口10座，农桥27座，过洪桥4座，渡槽1座及附属配套建筑物。新建护坡4.97km及附属配套设施。</t>
  </si>
  <si>
    <t>完成渠道维护1265米，新建建渠道4450米，新建护坡（土质）4585米</t>
  </si>
  <si>
    <t>提升农田灌溉效率，保障农田用水，促进农作物增产；农户通过种植增收，村集体参与灌溉设施管理获取收益，形成“水利保障+农业增产+集体增收”的利益联结。</t>
  </si>
  <si>
    <t>ATS260095</t>
  </si>
  <si>
    <t>阿图什市哈拉峻乡琼哈拉峻村2026 年防渗渠改建中央预算内以工代赈项目</t>
  </si>
  <si>
    <t>新建防渗土渠19.5km（上宽口0.6m，下口宽0.6m，深度0.5m），设计流量0.15-0.2m³/s及附属配套建筑物24座，其中：哈拉峻乡渠道新建节制分水闸18 座、新建6m过路桥涵6座。</t>
  </si>
  <si>
    <t>新建 19.5 公里防渗土渠及闸、桥涵配套设施，优化农田输水条件，节约灌溉用水，提升农牧业产出效益</t>
  </si>
  <si>
    <t>修建防渗渠及配套闸涵设施，大幅减少渠水渗漏损耗，缓解当地干旱缺水困境，保障农田、饲草地稳定供水，减轻农牧民引水劳作负担，夯实牛羊养殖饲草供给基础，持续拓宽各族群众增收渠道。</t>
  </si>
  <si>
    <t>ATS260094</t>
  </si>
  <si>
    <t>阿图什市哈拉峻乡克孜勒陶村防渗渠2026年中央预算内以工代赈项目</t>
  </si>
  <si>
    <t>新建防渗渠10km（上宽口0.6m，下口宽0.6m，深度0.6m），设计流量0.15-0.2m³/s，并配套建设附属渠系建筑物113 座，其中：新建节制分水闸45座、新建6m过路桥涵68座。</t>
  </si>
  <si>
    <t>项目新建 10 公里防渗渠，配套建设节制分水闸、过路桥涵等，有效减少输水渗漏，稳定农田饲草地灌溉供水，提升水资源利用效率。</t>
  </si>
  <si>
    <t>完善防渗渠及配套闸涵设施，减少渠水渗漏损耗，缓解农牧区缺水难题，保障饲草、农作物灌溉稳定，降低农牧民取水人力成本，夯实畜牧种植基础，拓宽本地群众增收渠道。</t>
  </si>
  <si>
    <t>ATS260092</t>
  </si>
  <si>
    <t>阿图什市阿扎克镇麦依村、伊特帕克村2026年水渠修建以工代赈项目</t>
  </si>
  <si>
    <t>修建</t>
  </si>
  <si>
    <t>麦依村、伊特帕克村</t>
  </si>
  <si>
    <t>阿图什市阿扎克镇新建防渗渠2.208km（其中一段1.16km：上宽口0.7米，下宽口0.7米，深度0.7米，设计流量0.16m³/s；二段1.048km：上宽口0.7米，下宽口0.7米，深度0.7米，设计流量0.11m³/s），重建防渗渠0.91km（暗渠段0.315km、明渠0.595km：上宽口0.8米，下宽口0.8米，深度0.8米，设计流量0.16m³/s）新建过洪桥1座，新建农桥50座，新建节制左向分水闸17座及附属配套设施。</t>
  </si>
  <si>
    <t>阿扎克镇人民政府</t>
  </si>
  <si>
    <t>实施灌区新建及配套渠系工程建设，补齐区域农业灌溉基础设施短板，疏通输水脉络、减少渗漏损耗、提升水资源利用效率，全面扩大有效灌溉面积、提高灌溉保证率，保障粮食与特色作物稳产增产，惠及沿线农牧民群众，夯实乡村振兴水利支撑，工程建成后长期稳定运行发挥效益 。</t>
  </si>
  <si>
    <t>保障农田汛期排涝、旱期引水，提高耕地有效灌溉率，减少农作物旱涝灾害损失，稳定粮食和经济作物产量，直接带动农户增收。</t>
  </si>
  <si>
    <t>ATS260038</t>
  </si>
  <si>
    <t>阿图什市阿扎克镇水渠建设项目</t>
  </si>
  <si>
    <t>阿扎克村、库木萨克村</t>
  </si>
  <si>
    <t>阿扎克镇累计建设水渠4公里，配套设备设施39个，其中:阿扎克村建设水渠1公里，将原有的暗渠改造成明渠，包括水泥盖板，挡水阀35个，库木萨克村建设水渠3公里，安装涵管4个。</t>
  </si>
  <si>
    <t>实施灌区新建及配套渠系工程建设，补齐区域农业灌溉基础设施短板，疏通输水脉络、减少渗漏损耗、提升水资源利用效率，全面扩大有效灌溉面积、提高灌溉保证率，保障粮食与特色作物稳产增产，惠及沿线农牧民群众，夯实乡村振兴水利支撑 。</t>
  </si>
  <si>
    <t>ATS260085</t>
  </si>
  <si>
    <t>2026年松他克镇渠道建设项目</t>
  </si>
  <si>
    <t>松他克镇巴格拉村、铁日斯村</t>
  </si>
  <si>
    <t>对松他克镇巴格拉村2公里渠道进行防渗，并配套渠系建筑物。对铁日斯村5.5公里支渠进行改建，全面清理有破损、淤积严重的水渠，对狭窄渠段进行拓宽，修复和新建分水闸、节制闸等附属设施，提高灌溉水利用系数，提升输水能力，完善灌排系统。</t>
  </si>
  <si>
    <t>完成两村渠道防渗、清淤拓宽及闸类设施修缮新建，彻底整治渠道破损淤积问题，提升输水能力与灌溉水利用系数，完善区域灌排体系，保障农田高效稳定灌溉。</t>
  </si>
  <si>
    <t>项目改善片区灌溉条件，减少水资源浪费，降低农户灌溉成本，助力农作物稳产增产。依托完善渠系设施，惠及沿线村民，夯实农业生产基础，助推乡村农业发展。</t>
  </si>
  <si>
    <t>ATS260100</t>
  </si>
  <si>
    <t>阿图什市阿扎克镇田间灌溉管网维修项目</t>
  </si>
  <si>
    <t>阿扎克镇</t>
  </si>
  <si>
    <t>本次维修改建地块总面积8964.99亩，主要建设改建阀门井13
座，清淤阀门井270座，DN100钢制蝶阀52套，DN100钢制闸阀1
套，DN150钢制蝶阀4套，DN150铸钢闸阀113套，DN200钢制蝶阀8
套，DN200铸钢闸阀123套，DN200PE管（1.0Mpa）750米，
DN90PE管（给水管，1.0Mpa）1658.8米，DN63PE管（给水管，
0.6Mpa）46779米，20PE管（给水管，0.6Mpa）555004米等。</t>
  </si>
  <si>
    <t>完成8964.99亩地块管网改造，实施13座阀门井改建、270座清淤，配套各类阀门及总长超61万公里PE管道，完善供水设施，提升输水稳定性与供水保障能力。</t>
  </si>
  <si>
    <t>通过全域管网及阀门设施升级改造，有效减少管网渗漏、堵塞故障，节约水资源，稳定片区灌溉与供水秩序，惠及片区耕地，助力农业稳产增收、夯实民生保障。</t>
  </si>
  <si>
    <t>产业服务支撑项目</t>
  </si>
  <si>
    <t>农业社会化服务</t>
  </si>
  <si>
    <t>ATS260067</t>
  </si>
  <si>
    <t>阿图什市农业防灾减灾体系建设项目</t>
  </si>
  <si>
    <t>上阿图什镇、阿扎克镇、阿湖乡、吐古买提乡、哈拉峻乡</t>
  </si>
  <si>
    <t>建设农业自然灾害监测体系，建设6套农田自然灾害监测站，采取土壤温度、土壤湿度、作物生长及病虫害发生发展环境要素变化趋势等实时监测信息；购买10套预警终端及软件开发，开展分作物、分区域、分时段的精细化农业预报预警服务。</t>
  </si>
  <si>
    <t>阿图什市人民政府（人影办）</t>
  </si>
  <si>
    <t>气象局</t>
  </si>
  <si>
    <t>建成 6 处农田灾害监测站，配备 10 套预警终端并开发软件，实时监测农田环境，实现农业精细化预报预警。</t>
  </si>
  <si>
    <t>及时发布灾害预警，降低农业受灾损失，保障农作物稳产，切实守护农户种植收益。</t>
  </si>
  <si>
    <t>金融保险配套项目</t>
  </si>
  <si>
    <t>小额贷款贴息</t>
  </si>
  <si>
    <t>ATS260044</t>
  </si>
  <si>
    <t>阿图什市2026年小额贷款贴息</t>
  </si>
  <si>
    <t>阿图什市三乡四镇</t>
  </si>
  <si>
    <t>2026.1-2026.12</t>
  </si>
  <si>
    <t>根据脱贫人口小额贷款每季度正常到期还款金额及目前结余贷款金额，预测2026年全年贴息资金为600万元，每季度贴息150万元。</t>
  </si>
  <si>
    <t>目标：通过实施小额信贷贴息项目，加大农民产业发展力度，助推巩固拓展脱贫攻坚成果同乡村振兴有效衔接。</t>
  </si>
  <si>
    <t>充分发挥脱贫人口小额信贷在巩固拓展脱贫攻坚成果同乡村振兴有效衔接的重要作用，通过贴息资金扩大农民生产规模，加快推进产业高质量发展</t>
  </si>
  <si>
    <t>就业项目</t>
  </si>
  <si>
    <t>公益性岗位</t>
  </si>
  <si>
    <t>务工补助</t>
  </si>
  <si>
    <t>乡村建设行动</t>
  </si>
  <si>
    <t>农村基础设施（含产业基础设施配套）</t>
  </si>
  <si>
    <t>农村道路（县乡之间、乡乡之间、乡村之间及其沿线管理、服务等附属设施；道路安全生命防护工程、危旧桥梁改造；乡级客货运输站场、招呼站；村内道路、通户路等）</t>
  </si>
  <si>
    <t>ATS260046</t>
  </si>
  <si>
    <t>阿图什市阿扎克镇兰干村、麦依村村内道路修建2026年中央财政以工代赈项目</t>
  </si>
  <si>
    <t>阿扎克镇兰干村、麦依村</t>
  </si>
  <si>
    <t>阿扎克镇兰干村、麦依村修建水泥道路5.5公里，路宽3-4.5米及附属配套设施。</t>
  </si>
  <si>
    <t>交通局</t>
  </si>
  <si>
    <t>完善城镇道路，方便村民出行，改善投资环境，为更换的发展农村道路提供有效的数据依据，使村民出行更加安全、便捷。数量指标：≥3公里。</t>
  </si>
  <si>
    <t>可促进各种资源的优化整合，可提高经济发展水平，并且还能先富带动后富，改造、建设农村道路，有利于扩大招商引资，为该地区居民创造更多的就业机会。</t>
  </si>
  <si>
    <t>ATS260047</t>
  </si>
  <si>
    <t>上阿图什镇喀依拉克村等四个村道路硬化2026年中央财政以工代赈项目</t>
  </si>
  <si>
    <t>上阿图什镇喀依拉克村、阿克买拉村、迪汗拉村、托卡其拉村</t>
  </si>
  <si>
    <t>计划在上阿图什镇新建硬化道路7.46公里。其中：喀依拉克村1.2公里、4米宽混凝土路面；阿克买拉村0.56公里、4米宽混凝土路面；迪汗拉村2.1公里、6米宽混凝土路面，0.75公里、4米宽混凝土路面，托卡其拉村3.6公里、4米宽混凝土路面，预计资金540万元。</t>
  </si>
  <si>
    <t>目标1：完成改建道路7.5公里任务；目标2：加快开发建设、增加农民收入，促进农村社会主义文明建设，加快当地脱贫致富的步伐。</t>
  </si>
  <si>
    <t>增加农村劳动力非农就业机会，提高人口收入；降低农业生产、运输成本；改善农村地区的交通可达性，转变社会服务的弱可获得性；促进旅游资源开发和农业产业结构调整。</t>
  </si>
  <si>
    <t>ATS260048</t>
  </si>
  <si>
    <t>阿图什市阿扎克镇库兰其村道路修建2026年中央财政以工代赈项目</t>
  </si>
  <si>
    <t>阿扎克镇库兰其村</t>
  </si>
  <si>
    <t>库兰其村硬化道路5公里，路宽3-4.5米及附属配套设施。</t>
  </si>
  <si>
    <t>完善城镇道路，方便村民出行，改善投资环境，为更换的发展农村道路提供有效的数据依据，使村民出行更加安全、便捷。数量指标：≥5公里。</t>
  </si>
  <si>
    <t>ATS260087</t>
  </si>
  <si>
    <t>阿图什市上阿图什镇博斯坦村道路硬化建设项目</t>
  </si>
  <si>
    <t>上阿图什镇博斯坦村</t>
  </si>
  <si>
    <t>计划在上阿图什镇博斯坦村新建通村通组硬化道路3.5公里，道路采用四级公路标准建设，设计时速20km/h，路面宽度4米，采用18cm厚水泥混凝土路面，同步建设道路边沟、涵洞、交通安全标识等配套设施，项目总投资380万元。</t>
  </si>
  <si>
    <t>交通运输局</t>
  </si>
  <si>
    <t>完成博斯坦村3.5公里通组道路硬化及配套附属设施建设，严格按照四级公路标准施工，保质保量按期完成项目建设。有效改善村内交通通行条件，方便群众日常出行和农产品运输，降低群众生产生活出行成本，提升村庄基础设施水平和群众满意度，项目建成后长期稳定发挥效益。</t>
  </si>
  <si>
    <t>项目为公益性惠民工程，全村群众均可受益。通过完善村内道路基础设施，切实解决村民出行难、运输难问题，助力本村农业、畜牧产品外销，带动群众增收。项目施工优先吸纳本地群众务工，增加村民务工收入。道路资产归村集体所有，长期服务全村群众，持续惠及村民生产生活。</t>
  </si>
  <si>
    <t>ATS260091</t>
  </si>
  <si>
    <t>阿图什市阿湖乡阿其克村等6个村2026年特色旅居村以工代赈项目</t>
  </si>
  <si>
    <t>阿湖乡阿其克村等6个村</t>
  </si>
  <si>
    <t>阿图什市阿湖乡所辖多斯鲁克村，尤喀克买里村，阿其克村，阿热买里村，托格拉克村及前进村进行农村道路路肩硬化，两侧各硬化50cm路肩，硬化道路里程26.15km</t>
  </si>
  <si>
    <t>阿图什市交通运输局</t>
  </si>
  <si>
    <t>完成路肩硬化
26.15km。
完成劳务报酬发放不低于162万元。有效改善村内交通通行条件，方便群众日常出行和农产品运输，降低群众生产生活出行成本，提升村庄基础设施水平和群众满意度</t>
  </si>
  <si>
    <t>项目施工优先吸纳本地群众务工，增加村民务工收入。道路资产归村集体所有，长期服务全村群众，持续惠及村民生产生活。</t>
  </si>
  <si>
    <t>ATS260088</t>
  </si>
  <si>
    <t>阿图什市阿扎克镇基础设施道路改建项目</t>
  </si>
  <si>
    <t>铁提尔村、库木萨克村、伊特帕克村</t>
  </si>
  <si>
    <t>铁提尔村、库木萨克村修建道路5公里，宽5-6米，伊特帕克村修建道路2公里及污水管网等附属设施。</t>
  </si>
  <si>
    <t>本项目实施阿扎克镇镇区及村组老旧道路升级改建、路面硬化、排水、安防、边沟等配套基础设施建设，补齐镇村路网短板，完善镇村基础设施体系，助力和美乡村建设，工程长期稳定运维，沿线受益群众满意度95%以上。</t>
  </si>
  <si>
    <t>通过硬化、提升乡村道路，解决农产品出山、农资进村运输难题，降低群众生产运输成本，带动种植业、农副产品流通，助力农户稳收增收。</t>
  </si>
  <si>
    <t>ATS260050</t>
  </si>
  <si>
    <t>阿图什市农村道路提升改造、危桥改造及水毁路段恢复路段修复工程。</t>
  </si>
  <si>
    <t>阿扎克镇、上阿图什镇、吐古买提乡、哈拉峻乡、格达良乡</t>
  </si>
  <si>
    <t>提坚村新建道路3公里及路沿石安装；布亚买提村对2公里道路翻新建设；阿扎克村对1公里道路进行硬化；沙拉塔拉村主干道提升改造4公里；危桥改造涉及到上阿图什镇、阿扎克镇，其中铁提尔二桥、长32米，宽7米。萨依村四桥长12米，宽7米。松他克镇硝鲁克村提升改造公路长2Km，四级公路标准，沥青混凝土路面。上阿图什镇、哈拉峻乡水毁路段修复。吐古买提乡玛依丹村临水临崖、山体滑坡路段隐患处理。</t>
  </si>
  <si>
    <t>目标1：完成危桥改造和水毁路段恢复任务；目标2：切实改变群众出行难，交通运输落后的状况，加快开发建设、增加农民收入，促进农村社会主义文明建设，加快当地脱贫致富的步伐。</t>
  </si>
  <si>
    <t>产业路、资源路、旅游路建设</t>
  </si>
  <si>
    <t>ATS260096</t>
  </si>
  <si>
    <t>阿图什市吐古买提乡转场牧道建设项目</t>
  </si>
  <si>
    <t>吐古买提村牧区</t>
  </si>
  <si>
    <t>本项目为吐古买提村牧区便民转场牧道新建及改造工程，整体按照牧区等外公路标准建设，设计路面宽度3米，采用砂砾石路面结构。项目总建设里程14公里。主要建设内容包含：路基清理、平整、碾压夯实、边坡修整、砂砾石路面铺筑、道路顺接；配套建设简易排水设施、过水路面、排水涵管、道路警示标识、会车点等附属工程，全面提升牧区道路通行条件，保障四季通车、人畜安全转场。实施专项维修玛依丹村1小队至2小队改造4.4公里，主要对全线纵向裂缝、横向裂缝进行开槽清理、密封填充处置。整治路面坑槽，对深坑槽进行基底处理、分层回填压实修复。</t>
  </si>
  <si>
    <t>本项目按照牧区等外公路标准，新建及改造牧区便民转场牧道总里程14公里，同步实施玛依丹村1小队至2小队4.4公里道路专项维修，完善道路排水、警示标识、会车点等配套设施，全面补齐牧区道路交通短板，彻底解决牧民四季牲畜转场出行难、道路破损通行不安全、雨雪天气道路阻断等问题，保障牧民日常出行及牲畜安全转场，改善牧区生产出行条件，降低畜牧转场损耗。</t>
  </si>
  <si>
    <t>项目建成后道路产权移交村集体统一管护运维，实行公益免费通行，优先保障牧民转场车辆及日常出行通行需求，构建乡镇部门监督指导、村级常态化管护、沿线牧民共同护路的利益管护机制，明确各方道路养护责任，引导沿线群众自觉爱护道路设施，共同维护道路通行状况，保障牧道全年畅通无阻。</t>
  </si>
  <si>
    <t>农村供水保障（饮水安全）设施建设</t>
  </si>
  <si>
    <t>ATS260051</t>
  </si>
  <si>
    <t>阿图什市安全饮水巩固提升改造工程（一期）</t>
  </si>
  <si>
    <t>阿图什市松他克镇、哈拉峻乡、吐古买提乡、格达良乡</t>
  </si>
  <si>
    <t>维修改造管道92.6km（松他克镇9个村84.4km，哈拉峻乡阿亚克苏洪木村8.2km），配套工作闸阀井、水表井510座，配套阿图什市吐古买提乡三个村（玛依丹村、结然布拉克村、吐古买提村）安全饮水工程水处理净化设备、配套格达良乡中心水厂水处理净化设备及附属设施，配套哈拉峻乡琼哈拉峻村、欧吐拉哈拉峻村水厂和哈拉峻乡坎阿热力村水厂消毒设备及附属设施等。</t>
  </si>
  <si>
    <t>绩效目标数量指标：维修改造管道长度120km，配套工作闸阀井250座。质量指标：项目（工程）验收合格率（100%）。时效指标：项目（工程）完成及时率≥100%。</t>
  </si>
  <si>
    <t>通过新建、改造等方式兴建安全饮水工程，解决项目区群众用水不方便、水质不达标等问题。</t>
  </si>
  <si>
    <t>ATS260093</t>
  </si>
  <si>
    <t>阿图什市吐古买提乡2026年特色旅居村以工代赈项目</t>
  </si>
  <si>
    <t>吐古买提乡吐古买提村、库鲁木都克村</t>
  </si>
  <si>
    <t>阿图什市吐古买提乡放牧点新建10口蓄水池，每个蓄水池蓄水量200立方米及附属配套设施。</t>
  </si>
  <si>
    <t>在阿图什市吐古买提乡放牧点新建10座200立方米蓄水池及附属配套设施，保障人畜饮水安全，同时改善草场供水条件，促进当地畜牧业健康发展。</t>
  </si>
  <si>
    <t>项目蓄水池及配套设施完工后移交属地村委会统一管护，实行公益免费供水，建立政府监管、村级管护及牧民共同管护的利益机制，用水群众自觉爱护水利设施，各方各司其职，确保供水设施长期正常运行。</t>
  </si>
  <si>
    <t>ATS260052</t>
  </si>
  <si>
    <t>阿图什市格达良乡自来水管道提升改造项目</t>
  </si>
  <si>
    <t>格达良乡、阿扎克镇</t>
  </si>
  <si>
    <t>新建配水管道16820m，管径DN50mm—DN200mm（PE100级，压力等级为0.6Mpa—1.0Mpa），新建入户管道9900m，管径DN25mm（PE100级，压力等级为1.6Mpa），新建入户共计282户，新建水表井108座，新建闸阀井35座，跨路22处，跨渠13处。其中格达良乡库都克村、曲许尔盖村、库尔干村项目区新建配水管道14318m，管径DN50mm—DN90mm（PE100级，压力等级为0.6Mpa），新建入户管道6660m，管径DN25mm（PE100级，压力等级为1.6Mpa），新建入户共计183户，新建水表井79座，新建闸阀井29座，跨路22处，跨渠13处；阿扎克镇提坚村项目区新建配水管道2502m，管径DN50mm—DN200mm（PE100级，压力等级为1.0Mpa），新建入户管道3240m，管径DN25mm（PE100级，压力等级为1.6Mpa），新建入户共计99户，新建水表井29座。</t>
  </si>
  <si>
    <t>工程实施后，群众的饮水和生活条件得到明显改善，人群的群体健康水平大幅度提高，同时也改善了当地的开发投资环境，解放了大量农村劳动力，有利于项目区及周边地区二、三产业的发展，加快了发展。</t>
  </si>
  <si>
    <t>工程实施后，群众的饮水和生活条件得到明显改善，人群的群体健康水平大幅度提高，同时也改善了当地的开发投资环境，有利于项目区及周边地区二、三产业的发展，加快了发展。</t>
  </si>
  <si>
    <t>其他（防洪工程、排碱渠，渠道清淤）</t>
  </si>
  <si>
    <t>ATS260053</t>
  </si>
  <si>
    <t>阿图什市松他克镇肖鲁克村石榴基地泄洪渠建设项目</t>
  </si>
  <si>
    <t>松他克镇肖鲁克村</t>
  </si>
  <si>
    <t>本次项目主要建设内容包括新建泄洪渠及灌溉渠道共9条、总长度为3.224km，其中：防渗渠长度为2.782km、清淤渠道长度为0.442km；渠道沿线配套建筑物16座，其中：渠下涵4座、渡槽3座、过水路面1处、农桥2座、重建分水闸3座、防冲池1座、调节水池1座、泵站1处。</t>
  </si>
  <si>
    <t>通过政府投资建设，改善村民生活环境，绩效目标：数量指标：新建泄洪渠共8条、总长度为2.909km，渠道沿线配
套建筑物12座。质量指标：项目（工程）验收合格率（100%）。时效指标：项目（工程）完成及时率≥100%。</t>
  </si>
  <si>
    <t>通过项目实施，有效防治自然灾害，提高项目区人民群众生命财产安全，保障能力，减少项目区居民经济损失，提高生态环境质量，有效助力区域社会稳定和乡村振兴</t>
  </si>
  <si>
    <t>ATS260054</t>
  </si>
  <si>
    <t>阿图什市哈拉峻乡克孜勒陶村防洪泄洪建设项目</t>
  </si>
  <si>
    <t>建设防洪堤工程 2.13km，其中新建0.36km，改建1.77km；</t>
  </si>
  <si>
    <t>实施克孜勒陶村防洪泄洪建设项目，新建防洪坝防护下游4000亩草场，有效抵御汛期洪水冲刷侵蚀，规避草场损毁、牲畜受灾风险，稳固群众畜牧养殖基础，持续保障农牧民生产财产安全，夯实村级畜牧业发展根基。</t>
  </si>
  <si>
    <t>项目建成后防洪坝及配套管护资产归属村集体所有，被保护草场每年可收取承包费40万元。所得资金全部纳入村集体收益，用于基础设施修缮及壮大村集体经济，全村317户1377人均可共享集体收益，实现项目管护与群众增收双向共赢。</t>
  </si>
  <si>
    <t>ATS260102</t>
  </si>
  <si>
    <t>阿图什市上阿图什镇铁提尔村防洪坝建设项目</t>
  </si>
  <si>
    <t>上阿图什镇铁提尔村</t>
  </si>
  <si>
    <t>计划在上阿图什镇铁提尔村开展水利基础设施建设，一是防渗改建斗渠1条，总长486米，采用C25混凝土现浇衬砌，配套建设引水闸1座；二是新建防洪堤1条，总长0.988公里，采用混凝土重力式结构，坝高2.5米，顶宽2米，同步配套建设排水设施。</t>
  </si>
  <si>
    <t>通过防洪工程的建设，可以提高安全行洪能力，降低洪灾损失，使项目区内下游铁提尔村耕地安全得到有效保障，为项目区内各族人民脱贫致富作出贡献。</t>
  </si>
  <si>
    <t>本防洪坝为纯公益性水利防灾工程，无经营性收入，坚持政府全额主导、村社属地配合、群众全域收益、公益管护长效运行的原则，以防范河道洪水、岸坡冲刷为核心，构建政府减负防灾、村组护地保产、群众安居避险的多方共赢利益体系，全程不想群众分摊建设及运维费用。</t>
  </si>
  <si>
    <t>ATS260103</t>
  </si>
  <si>
    <t>阿扎克镇麦依铁提尔村泄洪渠险工险段疏通项目</t>
  </si>
  <si>
    <t>阿扎克镇麦依村、铁提尔村</t>
  </si>
  <si>
    <t>项目名称：阿扎克镇麦依铁提尔村泄洪渠险工险段疏通项目
工程主要建设内容：本次项目共涉及恰克玛克河北支流水毁或洪水漫溢风险段，位于阿扎克镇麦依村至铁提尔村范围内，根据防洪工程维修和整治需要分为三个维修整治段，总长度为752.5m。
1、维修整治段1：
阿扎克镇麦依村分水闸前防洪堤水毁段修复，修复长度15m，修复方式为：堤身填筑压实及损毁浆砌石面板修复。
2、维修整治段2：
阿扎克镇麦依村至铁提尔村泄洪渠农桥段疏通：泄洪渠整治段总长357.5m，整治方式为：（1）拆除改建现状阻水农桥一座；（2）河道整治长度357.5m，范围为现状渠道农桥上游92.5m至下游259m，整治方式为拆除渠底破损石笼，重新铺设混凝土底板，泄洪渠两侧漫溢风险段设防浪墙，防浪墙总计778m。
3、维修整治段3：
阿扎克镇麦依村至铁提尔村泄洪渠末端工险段疏通，泄洪渠整治段总长230m，整治方式为：（1）将现状左岸不规则堤线进行裁弯取直，左侧防洪堤重建120m，泄洪渠左右岸漫溢风险段设防浪墙，防浪墙总计534m；（2）对过水路面进行恢复；（3）对该段泄洪渠清淤，长度380m。
建设总投资：本工程总投资300.00万元，其中建筑工程费239.05万元；临时工程费18.26万元，独立费用28.40万元，基本预备费14.29万元。</t>
  </si>
  <si>
    <t>通过泄洪渠维修整治，达到提高安全行洪能力，降低洪灾损失，使项目区内两岸居民、耕地及公路安全得到有效保障。</t>
  </si>
  <si>
    <t>本项目属于公益性防洪水利基础设施，无经营收益，坚持政府主导、属地管护、全民收益、权责匹配的原则，聚焦区域防洪减灾、人居安全、耕地保护核心目标，构建政府兜底保障、村社属地管理、群众无偿收益、专人管护运维的利益闭环，消除洪涝灾害风险，保障区域生产生活稳定</t>
  </si>
  <si>
    <t>ATS260104</t>
  </si>
  <si>
    <t>松他克镇排碱渠清淤项目</t>
  </si>
  <si>
    <t>松他克镇托库勒村、巴格拉村、园艺场村、瓦克瓦克村、石榴社区、克青孜村</t>
  </si>
  <si>
    <t>对全镇35公里排碱渠进行清淤，其中托库勒村4公里、巴格拉村5公里、园艺场村5公里、瓦克瓦克村1公里、石榴社区5公里、克青孜村15公里。</t>
  </si>
  <si>
    <t>完成全镇35公里排减渠清淤作业，涵盖6个村社分段渠段，彻底清除渠道淤积杂物，疏通排水通道，全面提升渠道排水泄洪能力，完善区域排水基础设施。</t>
  </si>
  <si>
    <t>通过35公里渠道清淤，有效解决各村社积水内涝问题，保护沿线农田与人居环境，保障农业生产稳定，惠及片区群众，降低灾害损失，提升乡村防灾能力。</t>
  </si>
  <si>
    <t>ATS260043</t>
  </si>
  <si>
    <t>阿图什市格达良乡排碱渠清淤维修项目</t>
  </si>
  <si>
    <t>格达良乡</t>
  </si>
  <si>
    <t>维修排碱渠共计48条，总长度92.565km，按等级划分包括支排2条（总长度3.128km）、斗排46条（总长度89.437km）；同步配套建设渠系建筑物35座，具体为新（改）建涵管桥22座、新建盖板桥13座。项目区总控制灌区排水面积2.6万亩。</t>
  </si>
  <si>
    <t>通过政府投资建设，改善村民生产生活质量，数量指标：完成177.952公里排碱渠清淤维修任务。效益指标：受益农田灌溉保证率≥90%。</t>
  </si>
  <si>
    <t>通过项目建设，可有效降低农田盐碱程度，增加农作物产量和农民收入，改善农民生产生活条件，增强项目区经济实力，促进经济社会发展，让农民享受到经济发展带来的实惠。</t>
  </si>
  <si>
    <t>ATS260074</t>
  </si>
  <si>
    <t>阿图什市吐古买提乡吐古买提村段河道治理工程</t>
  </si>
  <si>
    <t>新建防洪堤建设长度为1697m，其中吐古买提村1#防洪堤长度为546m，1#防洪堤长度为1151m；附属建筑物汇水口6座。</t>
  </si>
  <si>
    <t>通过政府投资建设，改善村民生活环境，绩效目标：数量指标：新建防洪坝6.07km。质量指标：项目（工程）验收合格率（100%）。时效指标：项目（工程）完成及时率≥100%。</t>
  </si>
  <si>
    <t>ATS260055</t>
  </si>
  <si>
    <t>阿图什市吐古买提乡四个村防洪坝项目</t>
  </si>
  <si>
    <t>吐古买提乡</t>
  </si>
  <si>
    <t>新建防洪堤建设长度为2181m，其中玛依丹村长度为1479m，吐古买提村长度为193m，科克塔木村长度为509m；附属建筑物穿堤涵管1座。</t>
  </si>
  <si>
    <t>其他</t>
  </si>
  <si>
    <t>ATS260105</t>
  </si>
  <si>
    <t>阿图什市6个乡镇地膜回收站建设项目</t>
  </si>
  <si>
    <t>格达良乡提坚村、吐古买提乡库鲁木都克村、松他克镇克青孜村、阿湖乡阿其克村、哈拉峻乡欧吐拉哈拉峻村、哈拉峻乡库铁列克村、阿扎克镇库木萨克村</t>
  </si>
  <si>
    <t>计划建设7个地膜村级地膜回收站，在项目区部分地块进行土地平整，建设4米高防风网，地磅等，计划投资80万元。</t>
  </si>
  <si>
    <t>投资 80 万元在 7 个行政村新建地膜回收站，实施场地平整，配套 4 米高防风网、地磅等设施，健全废旧地膜回收网络，治理农田白色污染，提升区域农业废弃物规范化收储处置能力。</t>
  </si>
  <si>
    <t>依托 7 处村级回收站点方便农户就近交售残膜，减少田间地膜残留，改善农田生态与人居环境，降低农业生产污染损失，带动群众增收，持续巩固防返贫成效。</t>
  </si>
  <si>
    <t>人居环境整治</t>
  </si>
  <si>
    <t>农村卫生厕所改造（户用、公共厕所）</t>
  </si>
  <si>
    <t>ATS260056</t>
  </si>
  <si>
    <t>阿图什市阿湖乡兰干村公共基础设施提升改造项目</t>
  </si>
  <si>
    <t>阿湖乡兰干村</t>
  </si>
  <si>
    <t>新建5座旅游厕所，每座面积20平方米，配套化粪池及其他附属设施。改造提升108座养殖棚圈电路等及其附属配套设施。</t>
  </si>
  <si>
    <t>在兰干村新建5座公共厕所（每座20㎡）及附属设施，完善原生态旅游度假区服务功能，提升旅游服务水平，吸引更多游客；带动周边约30户群众通过乡村旅游（农家乐、农产品销售等）年增收8000元以上，助力乡村旅游产业发展与振兴。</t>
  </si>
  <si>
    <t>完善兰干村旅游服务设施，吸引游客带动乡村旅游发展；周边农户通过经营农家乐、销售特色农产品增收，村集体通过旅游设施管理与服务获取收益，构建“旅游服务升级+农户经营获利+集体收益增长”的利益机制。</t>
  </si>
  <si>
    <t>ATS260058</t>
  </si>
  <si>
    <t>阿图什市上阿图什镇三个示范村户厕建设项目（EPC）</t>
  </si>
  <si>
    <t>上阿图什镇依克萨克、尧勒其、喀依拉克村</t>
  </si>
  <si>
    <t>计划在上阿图什镇依克萨克、尧勒其、喀依拉克3个示范村，为686户农户新建标准化三格化粪池及配套小型污水处理设施，同步采购安装户用厕具、通风除臭、管网等配套附属设备，完成户厕改造及配套设施建设，项目总投资754.6万元。</t>
  </si>
  <si>
    <t>项目总投资754.6万元，改造3个示范村686户无害化卫生厕所，配套污水管网及处理设施。有效改善农村人居环境、治理生活污水，实现粪污资源化利用，为无花果产业提供有机肥，带动生态宜居与特色产业同步提升。</t>
  </si>
  <si>
    <t>项目财政全额投资，农户零负担。改厕粪污就地资源化还田，助力无花果种植提质增效，既改善群众居住条件，又降低种植成本、带动农户稳定增收。</t>
  </si>
  <si>
    <t>ATS260106</t>
  </si>
  <si>
    <t>阿图什市吐古买提乡2026年户厕建设项目</t>
  </si>
  <si>
    <t>吐古买提乡巴什苏洪木村、库鲁木都克村、迈丹村、吐古买提村、阿合塔拉村5个村</t>
  </si>
  <si>
    <t>吐古买提乡巴什苏洪木村、库鲁木都克村、迈丹村、吐古买提村、阿合塔拉村5个村新建化粪池300个，安装户用小型污水处理设施300个。</t>
  </si>
  <si>
    <t>本项目在吐古买提乡巴什苏洪木村、库鲁木都克村、迈丹村、吐古买提村、阿合塔拉村5个行政村，新建户用化粪池300个，安装户用小型污水处理设施300套，有效解决农牧民庭院生活污水无序排放问题，改善农村人居环境，消除污水带来的卫生安全隐患，提升村民生活质量，补齐农村污水治理基础设施短板，持续改善乡村村容村貌。</t>
  </si>
  <si>
    <t>项目建成后设施产权归属村集体，交由农户日常管护使用，实行一户一设施、免费使用原则；村两委定期开展设施运维指导，农户负责日常清理维护，形成村级督导、农户自用自管的管护模式，保障污水处理设施长期正常运行，持续惠及300户农牧民，长效巩固农村人居环境整治成果。</t>
  </si>
  <si>
    <t>ATS260107</t>
  </si>
  <si>
    <t>阿图什市阿扎克镇户厕改造项目</t>
  </si>
  <si>
    <t>库兰其村、永安社区、永宁社区、铁提村、伊特帕克村</t>
  </si>
  <si>
    <t>在阿扎克镇5个村（社区）新建化粪池及小型污水处理设施500座,及其他附属设备、设施的采购及建设。</t>
  </si>
  <si>
    <t>通过实施阿扎克镇农村户厕新建及改造提升工程，规范建设无害化卫生厕所，严格按照标准保质保量完成年度改造任务，严控项目资金使用、按期完成建设验收。有效改善农村人居环境卫生条件，解决农村旱厕脏乱差、污水乱排问题，降低蚊虫滋生、减少病菌传播，提升群众生活品质，助力农村人居环境整治提升和和美乡村建设，持续巩固拓展脱贫攻坚成果，受益群众满意度达标。</t>
  </si>
  <si>
    <t>有效解决农村生活污水直排、面源污染问题，改善区域水环境质量，夯实人居环境整治、生态环保考核指标，降低河道治理、污染整改等后期治理成本。二是村集体层面，彻底消除村内污水淤积、异味扰民、蚊虫滋生等问题，减少邻里矛盾与信访纠纷，减轻基层治理压力，依托常态化运维管护可增加集体经营性收入，持续提升村庄整体风貌与发展承载力</t>
  </si>
  <si>
    <t>ATS260057</t>
  </si>
  <si>
    <t>阿图什市上阿图什镇2026年户厕建设项目</t>
  </si>
  <si>
    <t>上阿图什镇奥提亚克村、喀尔果勒村、拉依勒克村、下迪汗拉村、博斯坦村</t>
  </si>
  <si>
    <t>在上阿图什镇5个村新建化粪池及小型污水处理设施1522户及其他配套附属设施，设施的采购及建设。</t>
  </si>
  <si>
    <t>改善农村人居环境。</t>
  </si>
  <si>
    <t>通过实施人居环境整治建设项目，推进示范效益，激发农民致富增收的信心及决心，促进乡振兴战略的实施。</t>
  </si>
  <si>
    <t>农村污水治理</t>
  </si>
  <si>
    <t>ATS260060</t>
  </si>
  <si>
    <t>阿图什市上阿图什镇迪汗拉村旧管网改造项目</t>
  </si>
  <si>
    <t>上阿图什镇迪汗拉村</t>
  </si>
  <si>
    <t>计划在上阿图什镇迪汗拉村实施管网下水道改造，涉及农户36户，长度550米。预计资金90万元。</t>
  </si>
  <si>
    <t>生态环境局</t>
  </si>
  <si>
    <t>改善农村人居环境。受益户数：36户，受益人数：150人。</t>
  </si>
  <si>
    <t>ATS260061</t>
  </si>
  <si>
    <t>阿图什市（阿湖乡、格达良乡、哈拉峻乡）一体化污水处理站提升改造项目</t>
  </si>
  <si>
    <t>阿湖乡幸福大院、托万买里村、兰干村、阿其克村，格达良乡曲许尔盖村、库尔干村，哈拉峻乡琼哈拉峻村</t>
  </si>
  <si>
    <t>对阿图什市阿湖乡、格达良乡、哈拉峻乡等8套一体化污水处理站进行工艺改造、设备更换等基础设施更换改造等；增加DN300排水管网800米及配套设施设备；增加室外光伏发电和电池蓄能相关设施设备。</t>
  </si>
  <si>
    <t>通过政府投资建设，改善村民生活环境，绩效目标：数量指标：对8个污水处理站进行提升改造。质量指标：项目（工程）验收合格率（100%）。时效指标：项目（工程）完成及时率≥100%。</t>
  </si>
  <si>
    <t>通过项目实施，提升乡村治理，美化环境，保护水资源，提升农民生活便利程度，改善环境卫生，激发群众内生动力。</t>
  </si>
  <si>
    <t>农村垃圾治理</t>
  </si>
  <si>
    <t>ATS260062</t>
  </si>
  <si>
    <t>阿图什市吐古买提乡垃圾处理站建设项目</t>
  </si>
  <si>
    <t>新建垃圾填埋场一座及其附属配套设施，填埋场库容4.3万方，规划使用人口5000人，使用年限15年，厂区总占地面积18148.22㎡。</t>
  </si>
  <si>
    <t>住建局</t>
  </si>
  <si>
    <t>通过政府投资建设，改善村民生活环境，绩效目标：数量指标：建设1座垃圾处理站。质量指标：项目（工程）验收合格率（100%）。时效指标：项目（工程）完成及时率≥100%。</t>
  </si>
  <si>
    <t>通过项目实施，规范生活垃圾管理，提高垃圾无害化办理水平，保证生活垃圾终端办理符合相关要求，提升群众幸福感和获得感。</t>
  </si>
  <si>
    <t>教育</t>
  </si>
  <si>
    <t>享受"雨露计划+"职业教育补助</t>
  </si>
  <si>
    <t>ATS260063</t>
  </si>
  <si>
    <t>阿图什市2026年雨露计划</t>
  </si>
  <si>
    <t>阿图什市</t>
  </si>
  <si>
    <t>预计需要资金1530万元。</t>
  </si>
  <si>
    <t>教育局</t>
  </si>
  <si>
    <t>目标1：引导和支持农村困难家庭新成长劳动力接受职业教育，促进稳定就业；目标2：聚焦精准扶贫精准脱贫方略，针对子女接受中等职业教育（含普通中专、成人中专、职业高中、技工院校）、高等职业教育的农村建档立卡贫困家庭实现应助尽助。</t>
  </si>
  <si>
    <t>通过实施雨露计划项目，减轻经济压力。</t>
  </si>
  <si>
    <t>少数民族特色村寨建设项目</t>
  </si>
  <si>
    <t>饮用低氟茶</t>
  </si>
  <si>
    <t>ATS260064</t>
  </si>
  <si>
    <t>饮用低氟边销茶项目</t>
  </si>
  <si>
    <t>发放低氟边销茶，每户标准100元。</t>
  </si>
  <si>
    <t>通过政府投资建设，改善村民生活环境，时效指标：项目（工程）完成及时率≥100%。成效指标：群众满意度达到≥95%。</t>
  </si>
  <si>
    <t>通过项目的实施，有效提升群众身心健康。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</si>
</sst>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4"/>
      <name val="Times New Roman"/>
      <charset val="134"/>
    </font>
    <font>
      <sz val="11"/>
      <name val="Times New Roman"/>
      <charset val="134"/>
    </font>
    <font>
      <b/>
      <sz val="12"/>
      <name val="宋体"/>
      <charset val="134"/>
    </font>
    <font>
      <b/>
      <sz val="12"/>
      <name val="宋体"/>
      <charset val="134"/>
      <scheme val="minor"/>
    </font>
    <font>
      <sz val="12"/>
      <color theme="1"/>
      <name val="宋体"/>
      <charset val="134"/>
      <scheme val="minor"/>
    </font>
    <font>
      <sz val="12"/>
      <name val="宋体"/>
      <charset val="134"/>
      <scheme val="minor"/>
    </font>
    <font>
      <sz val="12"/>
      <name val="宋体"/>
      <charset val="134"/>
    </font>
    <font>
      <sz val="11"/>
      <name val="宋体"/>
      <charset val="134"/>
      <scheme val="minor"/>
    </font>
    <font>
      <sz val="14"/>
      <name val="宋体"/>
      <charset val="134"/>
    </font>
    <font>
      <b/>
      <sz val="28"/>
      <name val="宋体"/>
      <charset val="134"/>
    </font>
    <font>
      <b/>
      <sz val="16"/>
      <name val="宋体"/>
      <charset val="134"/>
      <scheme val="minor"/>
    </font>
    <font>
      <sz val="16"/>
      <name val="宋体"/>
      <charset val="134"/>
      <scheme val="minor"/>
    </font>
    <font>
      <sz val="12"/>
      <color rgb="FF000000"/>
      <name val="宋体"/>
      <charset val="134"/>
      <scheme val="minor"/>
    </font>
    <font>
      <sz val="12"/>
      <name val="宋体"/>
      <charset val="134"/>
      <scheme val="major"/>
    </font>
    <font>
      <sz val="12"/>
      <color rgb="FF000000"/>
      <name val="宋体"/>
      <charset val="134"/>
    </font>
    <font>
      <sz val="12"/>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vertAlign val="subscript"/>
      <sz val="12"/>
      <name val="宋体"/>
      <charset val="134"/>
    </font>
    <font>
      <vertAlign val="superscript"/>
      <sz val="12"/>
      <color theme="1"/>
      <name val="宋体"/>
      <charset val="134"/>
    </font>
    <font>
      <vertAlign val="superscript"/>
      <sz val="12"/>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20" borderId="0" applyNumberFormat="0" applyBorder="0" applyAlignment="0" applyProtection="0">
      <alignment vertical="center"/>
    </xf>
    <xf numFmtId="0" fontId="29" fillId="1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8" borderId="0" applyNumberFormat="0" applyBorder="0" applyAlignment="0" applyProtection="0">
      <alignment vertical="center"/>
    </xf>
    <xf numFmtId="0" fontId="21" fillId="4" borderId="0" applyNumberFormat="0" applyBorder="0" applyAlignment="0" applyProtection="0">
      <alignment vertical="center"/>
    </xf>
    <xf numFmtId="43" fontId="0" fillId="0" borderId="0" applyFont="0" applyFill="0" applyBorder="0" applyAlignment="0" applyProtection="0">
      <alignment vertical="center"/>
    </xf>
    <xf numFmtId="0" fontId="25" fillId="23"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3" borderId="10" applyNumberFormat="0" applyFont="0" applyAlignment="0" applyProtection="0">
      <alignment vertical="center"/>
    </xf>
    <xf numFmtId="0" fontId="25" fillId="16"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8" applyNumberFormat="0" applyFill="0" applyAlignment="0" applyProtection="0">
      <alignment vertical="center"/>
    </xf>
    <xf numFmtId="0" fontId="23" fillId="0" borderId="8" applyNumberFormat="0" applyFill="0" applyAlignment="0" applyProtection="0">
      <alignment vertical="center"/>
    </xf>
    <xf numFmtId="0" fontId="25" fillId="22" borderId="0" applyNumberFormat="0" applyBorder="0" applyAlignment="0" applyProtection="0">
      <alignment vertical="center"/>
    </xf>
    <xf numFmtId="0" fontId="19" fillId="0" borderId="14" applyNumberFormat="0" applyFill="0" applyAlignment="0" applyProtection="0">
      <alignment vertical="center"/>
    </xf>
    <xf numFmtId="0" fontId="25" fillId="15" borderId="0" applyNumberFormat="0" applyBorder="0" applyAlignment="0" applyProtection="0">
      <alignment vertical="center"/>
    </xf>
    <xf numFmtId="0" fontId="26" fillId="12" borderId="9" applyNumberFormat="0" applyAlignment="0" applyProtection="0">
      <alignment vertical="center"/>
    </xf>
    <xf numFmtId="0" fontId="30" fillId="12" borderId="11" applyNumberFormat="0" applyAlignment="0" applyProtection="0">
      <alignment vertical="center"/>
    </xf>
    <xf numFmtId="0" fontId="22" fillId="7" borderId="7" applyNumberFormat="0" applyAlignment="0" applyProtection="0">
      <alignment vertical="center"/>
    </xf>
    <xf numFmtId="0" fontId="17" fillId="26" borderId="0" applyNumberFormat="0" applyBorder="0" applyAlignment="0" applyProtection="0">
      <alignment vertical="center"/>
    </xf>
    <xf numFmtId="0" fontId="25" fillId="25"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5" fillId="29" borderId="0" applyNumberFormat="0" applyBorder="0" applyAlignment="0" applyProtection="0">
      <alignment vertical="center"/>
    </xf>
    <xf numFmtId="0" fontId="28" fillId="14" borderId="0" applyNumberFormat="0" applyBorder="0" applyAlignment="0" applyProtection="0">
      <alignment vertical="center"/>
    </xf>
    <xf numFmtId="0" fontId="17" fillId="19" borderId="0" applyNumberFormat="0" applyBorder="0" applyAlignment="0" applyProtection="0">
      <alignment vertical="center"/>
    </xf>
    <xf numFmtId="0" fontId="25" fillId="11" borderId="0" applyNumberFormat="0" applyBorder="0" applyAlignment="0" applyProtection="0">
      <alignment vertical="center"/>
    </xf>
    <xf numFmtId="0" fontId="17" fillId="18" borderId="0" applyNumberFormat="0" applyBorder="0" applyAlignment="0" applyProtection="0">
      <alignment vertical="center"/>
    </xf>
    <xf numFmtId="0" fontId="17" fillId="6" borderId="0" applyNumberFormat="0" applyBorder="0" applyAlignment="0" applyProtection="0">
      <alignment vertical="center"/>
    </xf>
    <xf numFmtId="0" fontId="17" fillId="28" borderId="0" applyNumberFormat="0" applyBorder="0" applyAlignment="0" applyProtection="0">
      <alignment vertical="center"/>
    </xf>
    <xf numFmtId="0" fontId="17" fillId="3" borderId="0" applyNumberFormat="0" applyBorder="0" applyAlignment="0" applyProtection="0">
      <alignment vertical="center"/>
    </xf>
    <xf numFmtId="0" fontId="25" fillId="10" borderId="0" applyNumberFormat="0" applyBorder="0" applyAlignment="0" applyProtection="0">
      <alignment vertical="center"/>
    </xf>
    <xf numFmtId="0" fontId="25" fillId="24" borderId="0" applyNumberFormat="0" applyBorder="0" applyAlignment="0" applyProtection="0">
      <alignment vertical="center"/>
    </xf>
    <xf numFmtId="0" fontId="17" fillId="27" borderId="0" applyNumberFormat="0" applyBorder="0" applyAlignment="0" applyProtection="0">
      <alignment vertical="center"/>
    </xf>
    <xf numFmtId="0" fontId="17" fillId="2" borderId="0" applyNumberFormat="0" applyBorder="0" applyAlignment="0" applyProtection="0">
      <alignment vertical="center"/>
    </xf>
    <xf numFmtId="0" fontId="25" fillId="9" borderId="0" applyNumberFormat="0" applyBorder="0" applyAlignment="0" applyProtection="0">
      <alignment vertical="center"/>
    </xf>
    <xf numFmtId="0" fontId="17" fillId="5" borderId="0" applyNumberFormat="0" applyBorder="0" applyAlignment="0" applyProtection="0">
      <alignment vertical="center"/>
    </xf>
    <xf numFmtId="0" fontId="25" fillId="21" borderId="0" applyNumberFormat="0" applyBorder="0" applyAlignment="0" applyProtection="0">
      <alignment vertical="center"/>
    </xf>
    <xf numFmtId="0" fontId="25" fillId="30" borderId="0" applyNumberFormat="0" applyBorder="0" applyAlignment="0" applyProtection="0">
      <alignment vertical="center"/>
    </xf>
    <xf numFmtId="0" fontId="17"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protection locked="0"/>
    </xf>
  </cellStyleXfs>
  <cellXfs count="66">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lignment vertical="center"/>
    </xf>
    <xf numFmtId="0" fontId="4"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6" fillId="0" borderId="0" xfId="0" applyFont="1" applyFill="1">
      <alignment vertical="center"/>
    </xf>
    <xf numFmtId="0" fontId="0" fillId="0" borderId="0" xfId="0"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8" fillId="0" borderId="0" xfId="0" applyNumberFormat="1" applyFont="1" applyFill="1" applyAlignment="1">
      <alignment horizontal="center" vertical="center"/>
    </xf>
    <xf numFmtId="0" fontId="8" fillId="0" borderId="0" xfId="0" applyFont="1" applyFill="1" applyAlignment="1">
      <alignment horizontal="left" vertical="center"/>
    </xf>
    <xf numFmtId="0" fontId="9" fillId="0" borderId="0" xfId="0"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0" fontId="5"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applyAlignment="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5" xfId="0" applyFont="1" applyFill="1" applyBorder="1" applyAlignment="1">
      <alignment horizontal="center" vertical="center"/>
    </xf>
    <xf numFmtId="0" fontId="3"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14" fillId="0" borderId="1" xfId="0" applyNumberFormat="1" applyFont="1" applyFill="1" applyBorder="1" applyAlignment="1" applyProtection="1">
      <alignment horizontal="left" vertical="center" wrapText="1"/>
    </xf>
    <xf numFmtId="0" fontId="6" fillId="0" borderId="1" xfId="0" applyFont="1" applyFill="1" applyBorder="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22"/>
  <sheetViews>
    <sheetView tabSelected="1" zoomScale="80" zoomScaleNormal="80" workbookViewId="0">
      <pane ySplit="6" topLeftCell="A110" activePane="bottomLeft" state="frozen"/>
      <selection/>
      <selection pane="bottomLeft" activeCell="F121" sqref="F121"/>
    </sheetView>
  </sheetViews>
  <sheetFormatPr defaultColWidth="8.89166666666667" defaultRowHeight="13.5"/>
  <cols>
    <col min="1" max="1" width="7.75833333333333" style="12" customWidth="1"/>
    <col min="2" max="2" width="9.75833333333333" style="13" customWidth="1"/>
    <col min="3" max="3" width="7.38333333333333" style="14" customWidth="1"/>
    <col min="4" max="4" width="29.525" style="12" customWidth="1"/>
    <col min="5" max="5" width="17.9333333333333" style="12" customWidth="1"/>
    <col min="6" max="6" width="23.225" style="12" customWidth="1"/>
    <col min="7" max="7" width="9.625" style="12" customWidth="1"/>
    <col min="8" max="8" width="27.3083333333333" style="13" customWidth="1"/>
    <col min="9" max="9" width="15.925" style="13" customWidth="1"/>
    <col min="10" max="10" width="82.8666666666667" style="15" customWidth="1"/>
    <col min="11" max="11" width="10.9416666666667" style="12" customWidth="1"/>
    <col min="12" max="13" width="11.275" style="12" customWidth="1"/>
    <col min="14" max="14" width="16.3583333333333" style="12" customWidth="1"/>
    <col min="15" max="15" width="11.275" style="12" customWidth="1"/>
    <col min="16" max="16" width="14.2666666666667" style="12" customWidth="1"/>
    <col min="17" max="17" width="10.1583333333333" style="12" customWidth="1"/>
    <col min="18" max="18" width="9.675" style="12" customWidth="1"/>
    <col min="19" max="19" width="9.83333333333333" style="12" customWidth="1"/>
    <col min="20" max="20" width="15" style="12" customWidth="1"/>
    <col min="21" max="21" width="11.125" style="12" customWidth="1"/>
    <col min="22" max="23" width="8.5" style="12" customWidth="1"/>
    <col min="24" max="24" width="9.25833333333333" style="12" customWidth="1"/>
    <col min="25" max="25" width="8.38333333333333" style="12" customWidth="1"/>
    <col min="26" max="26" width="13.175" style="12" customWidth="1"/>
    <col min="27" max="27" width="22.3833333333333" style="12" customWidth="1"/>
    <col min="28" max="28" width="11.1083333333333" style="13" customWidth="1"/>
    <col min="29" max="29" width="20.625" style="12" customWidth="1"/>
    <col min="30" max="30" width="11.1083333333333" style="13" customWidth="1"/>
    <col min="31" max="31" width="15.875" style="12" customWidth="1"/>
    <col min="32" max="32" width="56.5083333333333" style="12" customWidth="1"/>
    <col min="33" max="33" width="50.3166666666667" style="12" customWidth="1"/>
    <col min="34" max="34" width="12.3833333333333" style="12" customWidth="1"/>
    <col min="35" max="35" width="11.7583333333333" style="12" customWidth="1"/>
    <col min="36" max="36" width="18.3333333333333" style="12" customWidth="1"/>
    <col min="37" max="37" width="14.5333333333333" style="11" customWidth="1"/>
    <col min="38" max="16384" width="8.89166666666667" style="11"/>
  </cols>
  <sheetData>
    <row r="1" s="1" customFormat="1" ht="39" customHeight="1" spans="1:37">
      <c r="A1" s="16" t="s">
        <v>0</v>
      </c>
      <c r="B1" s="16"/>
      <c r="C1" s="17"/>
      <c r="D1" s="16"/>
      <c r="E1" s="16"/>
      <c r="F1" s="16"/>
      <c r="G1" s="18"/>
      <c r="H1" s="18"/>
      <c r="I1" s="18"/>
      <c r="J1" s="16" t="s">
        <v>1</v>
      </c>
      <c r="K1" s="16"/>
      <c r="L1" s="18"/>
      <c r="M1" s="18"/>
      <c r="N1" s="18"/>
      <c r="O1" s="18"/>
      <c r="P1" s="18"/>
      <c r="Q1" s="18"/>
      <c r="R1" s="18"/>
      <c r="S1" s="18"/>
      <c r="T1" s="18"/>
      <c r="U1" s="18"/>
      <c r="V1" s="18"/>
      <c r="W1" s="18"/>
      <c r="X1" s="18"/>
      <c r="Y1" s="18"/>
      <c r="Z1" s="18"/>
      <c r="AA1" s="18"/>
      <c r="AB1" s="18"/>
      <c r="AC1" s="18"/>
      <c r="AD1" s="18"/>
      <c r="AE1" s="18"/>
      <c r="AF1" s="18"/>
      <c r="AG1" s="18"/>
      <c r="AH1" s="18"/>
      <c r="AI1" s="18"/>
      <c r="AJ1" s="18"/>
      <c r="AK1" s="56"/>
    </row>
    <row r="2" s="2" customFormat="1" ht="63" customHeight="1" spans="1:36">
      <c r="A2" s="19" t="s">
        <v>2</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row>
    <row r="3" s="3" customFormat="1" ht="44" customHeight="1" spans="1:36">
      <c r="A3" s="20" t="s">
        <v>3</v>
      </c>
      <c r="B3" s="20" t="s">
        <v>4</v>
      </c>
      <c r="C3" s="21" t="s">
        <v>5</v>
      </c>
      <c r="D3" s="20" t="s">
        <v>6</v>
      </c>
      <c r="E3" s="20" t="s">
        <v>7</v>
      </c>
      <c r="F3" s="20" t="s">
        <v>8</v>
      </c>
      <c r="G3" s="20" t="s">
        <v>9</v>
      </c>
      <c r="H3" s="20" t="s">
        <v>10</v>
      </c>
      <c r="I3" s="20" t="s">
        <v>11</v>
      </c>
      <c r="J3" s="20" t="s">
        <v>12</v>
      </c>
      <c r="K3" s="20" t="s">
        <v>13</v>
      </c>
      <c r="L3" s="20" t="s">
        <v>14</v>
      </c>
      <c r="M3" s="20"/>
      <c r="N3" s="20" t="s">
        <v>15</v>
      </c>
      <c r="O3" s="38" t="s">
        <v>16</v>
      </c>
      <c r="P3" s="39"/>
      <c r="Q3" s="39"/>
      <c r="R3" s="39"/>
      <c r="S3" s="39"/>
      <c r="T3" s="51"/>
      <c r="U3" s="21"/>
      <c r="V3" s="21"/>
      <c r="W3" s="21"/>
      <c r="X3" s="21"/>
      <c r="Y3" s="21"/>
      <c r="Z3" s="21"/>
      <c r="AA3" s="20" t="s">
        <v>17</v>
      </c>
      <c r="AB3" s="20"/>
      <c r="AC3" s="20"/>
      <c r="AD3" s="20"/>
      <c r="AE3" s="20"/>
      <c r="AF3" s="20" t="s">
        <v>18</v>
      </c>
      <c r="AG3" s="20" t="s">
        <v>19</v>
      </c>
      <c r="AH3" s="20" t="s">
        <v>20</v>
      </c>
      <c r="AI3" s="20" t="s">
        <v>21</v>
      </c>
      <c r="AJ3" s="20" t="s">
        <v>22</v>
      </c>
    </row>
    <row r="4" s="3" customFormat="1" ht="35" customHeight="1" spans="1:36">
      <c r="A4" s="20"/>
      <c r="B4" s="20"/>
      <c r="C4" s="21"/>
      <c r="D4" s="20"/>
      <c r="E4" s="20"/>
      <c r="F4" s="20"/>
      <c r="G4" s="20"/>
      <c r="H4" s="20"/>
      <c r="I4" s="20"/>
      <c r="J4" s="20"/>
      <c r="K4" s="20"/>
      <c r="L4" s="20" t="s">
        <v>23</v>
      </c>
      <c r="M4" s="20" t="s">
        <v>24</v>
      </c>
      <c r="N4" s="20"/>
      <c r="O4" s="20" t="s">
        <v>25</v>
      </c>
      <c r="P4" s="20"/>
      <c r="Q4" s="20"/>
      <c r="R4" s="20"/>
      <c r="S4" s="20"/>
      <c r="T4" s="52" t="s">
        <v>26</v>
      </c>
      <c r="U4" s="20" t="s">
        <v>27</v>
      </c>
      <c r="V4" s="20" t="s">
        <v>28</v>
      </c>
      <c r="W4" s="20" t="s">
        <v>29</v>
      </c>
      <c r="X4" s="20" t="s">
        <v>30</v>
      </c>
      <c r="Y4" s="20" t="s">
        <v>31</v>
      </c>
      <c r="Z4" s="20" t="s">
        <v>32</v>
      </c>
      <c r="AA4" s="20" t="s">
        <v>33</v>
      </c>
      <c r="AB4" s="20" t="s">
        <v>34</v>
      </c>
      <c r="AC4" s="20" t="s">
        <v>35</v>
      </c>
      <c r="AD4" s="20" t="s">
        <v>36</v>
      </c>
      <c r="AE4" s="20" t="s">
        <v>37</v>
      </c>
      <c r="AF4" s="20"/>
      <c r="AG4" s="20"/>
      <c r="AH4" s="20"/>
      <c r="AI4" s="20"/>
      <c r="AJ4" s="20"/>
    </row>
    <row r="5" s="3" customFormat="1" ht="50" customHeight="1" spans="1:36">
      <c r="A5" s="20"/>
      <c r="B5" s="20"/>
      <c r="C5" s="21"/>
      <c r="D5" s="20"/>
      <c r="E5" s="20"/>
      <c r="F5" s="20"/>
      <c r="G5" s="20"/>
      <c r="H5" s="20"/>
      <c r="I5" s="20"/>
      <c r="J5" s="20"/>
      <c r="K5" s="20"/>
      <c r="L5" s="20"/>
      <c r="M5" s="20"/>
      <c r="N5" s="20"/>
      <c r="O5" s="20" t="s">
        <v>38</v>
      </c>
      <c r="P5" s="20" t="s">
        <v>39</v>
      </c>
      <c r="Q5" s="20" t="s">
        <v>40</v>
      </c>
      <c r="R5" s="20" t="s">
        <v>41</v>
      </c>
      <c r="S5" s="21" t="s">
        <v>42</v>
      </c>
      <c r="T5" s="53"/>
      <c r="U5" s="20"/>
      <c r="V5" s="20"/>
      <c r="W5" s="20"/>
      <c r="X5" s="20"/>
      <c r="Y5" s="20"/>
      <c r="Z5" s="20"/>
      <c r="AA5" s="20"/>
      <c r="AB5" s="20"/>
      <c r="AC5" s="20"/>
      <c r="AD5" s="20"/>
      <c r="AE5" s="20"/>
      <c r="AF5" s="20"/>
      <c r="AG5" s="20"/>
      <c r="AH5" s="20"/>
      <c r="AI5" s="20"/>
      <c r="AJ5" s="20"/>
    </row>
    <row r="6" s="4" customFormat="1" ht="43" customHeight="1" spans="1:37">
      <c r="A6" s="22" t="s">
        <v>38</v>
      </c>
      <c r="B6" s="22"/>
      <c r="C6" s="22"/>
      <c r="D6" s="22"/>
      <c r="E6" s="23"/>
      <c r="F6" s="23"/>
      <c r="G6" s="22"/>
      <c r="H6" s="22"/>
      <c r="I6" s="22"/>
      <c r="J6" s="22"/>
      <c r="K6" s="40"/>
      <c r="L6" s="40"/>
      <c r="M6" s="40"/>
      <c r="N6" s="40" t="e">
        <f>N7+N66+N69+N111</f>
        <v>#REF!</v>
      </c>
      <c r="O6" s="40"/>
      <c r="P6" s="40"/>
      <c r="Q6" s="40"/>
      <c r="R6" s="40"/>
      <c r="S6" s="40"/>
      <c r="T6" s="40"/>
      <c r="U6" s="40"/>
      <c r="V6" s="40"/>
      <c r="W6" s="40"/>
      <c r="X6" s="40"/>
      <c r="Y6" s="40"/>
      <c r="Z6" s="40"/>
      <c r="AA6" s="40"/>
      <c r="AB6" s="40"/>
      <c r="AC6" s="40"/>
      <c r="AD6" s="40"/>
      <c r="AE6" s="40"/>
      <c r="AF6" s="40"/>
      <c r="AG6" s="40"/>
      <c r="AH6" s="40"/>
      <c r="AI6" s="40"/>
      <c r="AJ6" s="40"/>
      <c r="AK6" s="57"/>
    </row>
    <row r="7" s="5" customFormat="1" ht="31" customHeight="1" spans="1:37">
      <c r="A7" s="24" t="s">
        <v>43</v>
      </c>
      <c r="B7" s="24" t="s">
        <v>44</v>
      </c>
      <c r="C7" s="24"/>
      <c r="D7" s="24"/>
      <c r="E7" s="25"/>
      <c r="F7" s="25"/>
      <c r="G7" s="24"/>
      <c r="H7" s="24"/>
      <c r="I7" s="24"/>
      <c r="J7" s="24"/>
      <c r="K7" s="40"/>
      <c r="L7" s="40"/>
      <c r="M7" s="40"/>
      <c r="N7" s="40" t="e">
        <f>N8+N18+N46+N63+N60+N38</f>
        <v>#REF!</v>
      </c>
      <c r="O7" s="40"/>
      <c r="P7" s="40"/>
      <c r="Q7" s="40"/>
      <c r="R7" s="40"/>
      <c r="S7" s="40"/>
      <c r="T7" s="40"/>
      <c r="U7" s="40"/>
      <c r="V7" s="40"/>
      <c r="W7" s="40"/>
      <c r="X7" s="40"/>
      <c r="Y7" s="40"/>
      <c r="Z7" s="40"/>
      <c r="AA7" s="40"/>
      <c r="AB7" s="40"/>
      <c r="AC7" s="40"/>
      <c r="AD7" s="40"/>
      <c r="AE7" s="40"/>
      <c r="AF7" s="40"/>
      <c r="AG7" s="26"/>
      <c r="AH7" s="50"/>
      <c r="AI7" s="50"/>
      <c r="AJ7" s="50"/>
      <c r="AK7" s="57"/>
    </row>
    <row r="8" s="5" customFormat="1" ht="31" customHeight="1" spans="1:37">
      <c r="A8" s="25" t="s">
        <v>45</v>
      </c>
      <c r="B8" s="24" t="s">
        <v>46</v>
      </c>
      <c r="C8" s="24"/>
      <c r="D8" s="24"/>
      <c r="E8" s="25"/>
      <c r="F8" s="25"/>
      <c r="G8" s="24"/>
      <c r="H8" s="24"/>
      <c r="I8" s="24"/>
      <c r="J8" s="24"/>
      <c r="K8" s="40"/>
      <c r="L8" s="40"/>
      <c r="M8" s="40"/>
      <c r="N8" s="40">
        <f>N9+N11+N13+N15</f>
        <v>9100</v>
      </c>
      <c r="O8" s="40"/>
      <c r="P8" s="40"/>
      <c r="Q8" s="40"/>
      <c r="R8" s="40"/>
      <c r="S8" s="40"/>
      <c r="T8" s="40"/>
      <c r="U8" s="40"/>
      <c r="V8" s="40"/>
      <c r="W8" s="40"/>
      <c r="X8" s="40"/>
      <c r="Y8" s="40"/>
      <c r="Z8" s="40"/>
      <c r="AA8" s="40"/>
      <c r="AB8" s="40"/>
      <c r="AC8" s="40"/>
      <c r="AD8" s="40"/>
      <c r="AE8" s="40"/>
      <c r="AF8" s="40"/>
      <c r="AG8" s="26"/>
      <c r="AH8" s="50"/>
      <c r="AI8" s="50"/>
      <c r="AJ8" s="50"/>
      <c r="AK8" s="57"/>
    </row>
    <row r="9" s="5" customFormat="1" ht="31" customHeight="1" spans="1:37">
      <c r="A9" s="25" t="s">
        <v>47</v>
      </c>
      <c r="B9" s="24" t="s">
        <v>48</v>
      </c>
      <c r="C9" s="24"/>
      <c r="D9" s="24"/>
      <c r="E9" s="25"/>
      <c r="F9" s="25"/>
      <c r="G9" s="24"/>
      <c r="H9" s="24"/>
      <c r="I9" s="24"/>
      <c r="J9" s="24"/>
      <c r="K9" s="41"/>
      <c r="L9" s="41"/>
      <c r="M9" s="41"/>
      <c r="N9" s="41">
        <f>N10</f>
        <v>1000</v>
      </c>
      <c r="O9" s="41"/>
      <c r="P9" s="41"/>
      <c r="Q9" s="41"/>
      <c r="R9" s="41"/>
      <c r="S9" s="41"/>
      <c r="T9" s="41"/>
      <c r="U9" s="41"/>
      <c r="V9" s="41"/>
      <c r="W9" s="41"/>
      <c r="X9" s="41"/>
      <c r="Y9" s="41"/>
      <c r="Z9" s="41"/>
      <c r="AA9" s="41"/>
      <c r="AB9" s="40"/>
      <c r="AC9" s="41"/>
      <c r="AD9" s="40"/>
      <c r="AE9" s="41"/>
      <c r="AF9" s="41"/>
      <c r="AG9" s="41"/>
      <c r="AH9" s="50"/>
      <c r="AI9" s="50"/>
      <c r="AJ9" s="50"/>
      <c r="AK9" s="57"/>
    </row>
    <row r="10" s="5" customFormat="1" ht="112" customHeight="1" spans="1:37">
      <c r="A10" s="26">
        <v>1</v>
      </c>
      <c r="B10" s="26" t="s">
        <v>49</v>
      </c>
      <c r="C10" s="26" t="s">
        <v>50</v>
      </c>
      <c r="D10" s="26" t="s">
        <v>51</v>
      </c>
      <c r="E10" s="26" t="s">
        <v>44</v>
      </c>
      <c r="F10" s="26" t="s">
        <v>46</v>
      </c>
      <c r="G10" s="26" t="s">
        <v>52</v>
      </c>
      <c r="H10" s="26" t="s">
        <v>53</v>
      </c>
      <c r="I10" s="25" t="s">
        <v>54</v>
      </c>
      <c r="J10" s="30" t="s">
        <v>55</v>
      </c>
      <c r="K10" s="26"/>
      <c r="L10" s="26"/>
      <c r="M10" s="26"/>
      <c r="N10" s="26">
        <v>1000</v>
      </c>
      <c r="O10" s="26"/>
      <c r="P10" s="26"/>
      <c r="Q10" s="26"/>
      <c r="R10" s="26"/>
      <c r="S10" s="26"/>
      <c r="T10" s="26"/>
      <c r="U10" s="26"/>
      <c r="V10" s="26"/>
      <c r="W10" s="26"/>
      <c r="X10" s="42"/>
      <c r="Y10" s="42"/>
      <c r="Z10" s="26"/>
      <c r="AA10" s="26" t="s">
        <v>56</v>
      </c>
      <c r="AB10" s="26"/>
      <c r="AC10" s="26" t="s">
        <v>56</v>
      </c>
      <c r="AD10" s="26"/>
      <c r="AE10" s="26"/>
      <c r="AF10" s="30" t="s">
        <v>57</v>
      </c>
      <c r="AG10" s="30" t="s">
        <v>58</v>
      </c>
      <c r="AH10" s="50"/>
      <c r="AI10" s="50"/>
      <c r="AJ10" s="50"/>
      <c r="AK10" s="57"/>
    </row>
    <row r="11" s="5" customFormat="1" ht="33" customHeight="1" spans="1:37">
      <c r="A11" s="25" t="s">
        <v>47</v>
      </c>
      <c r="B11" s="26"/>
      <c r="C11" s="24"/>
      <c r="D11" s="24"/>
      <c r="E11" s="25"/>
      <c r="F11" s="25"/>
      <c r="G11" s="24"/>
      <c r="H11" s="24"/>
      <c r="I11" s="24"/>
      <c r="J11" s="24"/>
      <c r="K11" s="41"/>
      <c r="L11" s="41"/>
      <c r="M11" s="41"/>
      <c r="N11" s="41">
        <f>N12</f>
        <v>5000</v>
      </c>
      <c r="O11" s="41"/>
      <c r="P11" s="41"/>
      <c r="Q11" s="41"/>
      <c r="R11" s="41"/>
      <c r="S11" s="41"/>
      <c r="T11" s="41"/>
      <c r="U11" s="41"/>
      <c r="V11" s="41"/>
      <c r="W11" s="41"/>
      <c r="X11" s="41"/>
      <c r="Y11" s="41"/>
      <c r="Z11" s="41"/>
      <c r="AA11" s="41"/>
      <c r="AB11" s="40"/>
      <c r="AC11" s="41"/>
      <c r="AD11" s="40"/>
      <c r="AE11" s="41"/>
      <c r="AF11" s="41"/>
      <c r="AG11" s="41"/>
      <c r="AH11" s="50"/>
      <c r="AI11" s="50"/>
      <c r="AJ11" s="50"/>
      <c r="AK11" s="57"/>
    </row>
    <row r="12" s="5" customFormat="1" ht="132" customHeight="1" spans="1:37">
      <c r="A12" s="26">
        <v>2</v>
      </c>
      <c r="B12" s="26" t="s">
        <v>59</v>
      </c>
      <c r="C12" s="26" t="s">
        <v>50</v>
      </c>
      <c r="D12" s="26" t="s">
        <v>60</v>
      </c>
      <c r="E12" s="26" t="s">
        <v>44</v>
      </c>
      <c r="F12" s="26" t="s">
        <v>46</v>
      </c>
      <c r="G12" s="26" t="s">
        <v>52</v>
      </c>
      <c r="H12" s="26" t="s">
        <v>53</v>
      </c>
      <c r="I12" s="25" t="s">
        <v>54</v>
      </c>
      <c r="J12" s="30" t="s">
        <v>61</v>
      </c>
      <c r="K12" s="26"/>
      <c r="L12" s="26"/>
      <c r="M12" s="26"/>
      <c r="N12" s="26">
        <v>5000</v>
      </c>
      <c r="O12" s="26"/>
      <c r="P12" s="26"/>
      <c r="Q12" s="26"/>
      <c r="R12" s="26"/>
      <c r="S12" s="26"/>
      <c r="T12" s="26"/>
      <c r="U12" s="26"/>
      <c r="V12" s="26"/>
      <c r="W12" s="26"/>
      <c r="X12" s="26"/>
      <c r="Y12" s="26"/>
      <c r="Z12" s="26"/>
      <c r="AA12" s="26" t="s">
        <v>56</v>
      </c>
      <c r="AB12" s="26"/>
      <c r="AC12" s="26" t="s">
        <v>56</v>
      </c>
      <c r="AD12" s="26"/>
      <c r="AE12" s="26"/>
      <c r="AF12" s="30" t="s">
        <v>62</v>
      </c>
      <c r="AG12" s="30" t="s">
        <v>63</v>
      </c>
      <c r="AH12" s="50"/>
      <c r="AI12" s="50"/>
      <c r="AJ12" s="50"/>
      <c r="AK12" s="57"/>
    </row>
    <row r="13" s="5" customFormat="1" ht="33" customHeight="1" spans="1:37">
      <c r="A13" s="25" t="s">
        <v>47</v>
      </c>
      <c r="B13" s="24" t="s">
        <v>64</v>
      </c>
      <c r="C13" s="24"/>
      <c r="D13" s="24"/>
      <c r="E13" s="25"/>
      <c r="F13" s="25"/>
      <c r="G13" s="24"/>
      <c r="H13" s="24"/>
      <c r="I13" s="24"/>
      <c r="J13" s="24"/>
      <c r="K13" s="41"/>
      <c r="L13" s="41"/>
      <c r="M13" s="41"/>
      <c r="N13" s="41">
        <f>N14</f>
        <v>1500</v>
      </c>
      <c r="O13" s="41"/>
      <c r="P13" s="41"/>
      <c r="Q13" s="41"/>
      <c r="R13" s="41"/>
      <c r="S13" s="41"/>
      <c r="T13" s="41"/>
      <c r="U13" s="41"/>
      <c r="V13" s="41"/>
      <c r="W13" s="41"/>
      <c r="X13" s="41"/>
      <c r="Y13" s="41"/>
      <c r="Z13" s="41"/>
      <c r="AA13" s="41"/>
      <c r="AB13" s="40"/>
      <c r="AC13" s="41"/>
      <c r="AD13" s="40"/>
      <c r="AE13" s="41"/>
      <c r="AF13" s="41"/>
      <c r="AG13" s="41"/>
      <c r="AH13" s="50"/>
      <c r="AI13" s="50"/>
      <c r="AJ13" s="50"/>
      <c r="AK13" s="57"/>
    </row>
    <row r="14" s="5" customFormat="1" ht="94" customHeight="1" spans="1:37">
      <c r="A14" s="26">
        <v>3</v>
      </c>
      <c r="B14" s="26" t="s">
        <v>65</v>
      </c>
      <c r="C14" s="26" t="s">
        <v>50</v>
      </c>
      <c r="D14" s="26" t="s">
        <v>66</v>
      </c>
      <c r="E14" s="26" t="s">
        <v>44</v>
      </c>
      <c r="F14" s="26" t="s">
        <v>46</v>
      </c>
      <c r="G14" s="26" t="s">
        <v>52</v>
      </c>
      <c r="H14" s="26" t="s">
        <v>53</v>
      </c>
      <c r="I14" s="25" t="s">
        <v>54</v>
      </c>
      <c r="J14" s="30" t="s">
        <v>67</v>
      </c>
      <c r="K14" s="26"/>
      <c r="L14" s="26"/>
      <c r="M14" s="26"/>
      <c r="N14" s="26">
        <v>1500</v>
      </c>
      <c r="O14" s="26"/>
      <c r="P14" s="26"/>
      <c r="Q14" s="26"/>
      <c r="R14" s="26"/>
      <c r="S14" s="26"/>
      <c r="T14" s="26"/>
      <c r="U14" s="26"/>
      <c r="V14" s="26"/>
      <c r="W14" s="26"/>
      <c r="X14" s="26"/>
      <c r="Y14" s="26"/>
      <c r="Z14" s="26"/>
      <c r="AA14" s="26" t="s">
        <v>68</v>
      </c>
      <c r="AB14" s="26"/>
      <c r="AC14" s="26" t="s">
        <v>69</v>
      </c>
      <c r="AD14" s="26"/>
      <c r="AE14" s="26"/>
      <c r="AF14" s="30" t="s">
        <v>57</v>
      </c>
      <c r="AG14" s="30" t="s">
        <v>70</v>
      </c>
      <c r="AH14" s="50"/>
      <c r="AI14" s="50"/>
      <c r="AJ14" s="50"/>
      <c r="AK14" s="57"/>
    </row>
    <row r="15" s="5" customFormat="1" ht="37" customHeight="1" spans="1:37">
      <c r="A15" s="25" t="s">
        <v>47</v>
      </c>
      <c r="B15" s="24" t="s">
        <v>71</v>
      </c>
      <c r="C15" s="24"/>
      <c r="D15" s="24"/>
      <c r="E15" s="25"/>
      <c r="F15" s="25"/>
      <c r="G15" s="24"/>
      <c r="H15" s="24"/>
      <c r="I15" s="24"/>
      <c r="J15" s="24"/>
      <c r="K15" s="41"/>
      <c r="L15" s="41"/>
      <c r="M15" s="41"/>
      <c r="N15" s="41">
        <f>N16+N17</f>
        <v>1600</v>
      </c>
      <c r="O15" s="41"/>
      <c r="P15" s="41"/>
      <c r="Q15" s="41"/>
      <c r="R15" s="41"/>
      <c r="S15" s="41"/>
      <c r="T15" s="41"/>
      <c r="U15" s="41"/>
      <c r="V15" s="41"/>
      <c r="W15" s="41"/>
      <c r="X15" s="41"/>
      <c r="Y15" s="41"/>
      <c r="Z15" s="41"/>
      <c r="AA15" s="41"/>
      <c r="AB15" s="40"/>
      <c r="AC15" s="41"/>
      <c r="AD15" s="40"/>
      <c r="AE15" s="41"/>
      <c r="AF15" s="41"/>
      <c r="AG15" s="41"/>
      <c r="AH15" s="50"/>
      <c r="AI15" s="50"/>
      <c r="AJ15" s="50"/>
      <c r="AK15" s="57"/>
    </row>
    <row r="16" s="5" customFormat="1" ht="76" customHeight="1" spans="1:37">
      <c r="A16" s="26">
        <v>4</v>
      </c>
      <c r="B16" s="26" t="s">
        <v>72</v>
      </c>
      <c r="C16" s="26" t="s">
        <v>50</v>
      </c>
      <c r="D16" s="26" t="s">
        <v>73</v>
      </c>
      <c r="E16" s="26" t="s">
        <v>44</v>
      </c>
      <c r="F16" s="26" t="s">
        <v>46</v>
      </c>
      <c r="G16" s="26" t="s">
        <v>52</v>
      </c>
      <c r="H16" s="26" t="s">
        <v>53</v>
      </c>
      <c r="I16" s="25" t="s">
        <v>54</v>
      </c>
      <c r="J16" s="30" t="s">
        <v>74</v>
      </c>
      <c r="K16" s="26"/>
      <c r="L16" s="26"/>
      <c r="M16" s="26"/>
      <c r="N16" s="26">
        <v>1500</v>
      </c>
      <c r="O16" s="26"/>
      <c r="P16" s="26"/>
      <c r="Q16" s="26"/>
      <c r="R16" s="26"/>
      <c r="S16" s="26"/>
      <c r="T16" s="26"/>
      <c r="U16" s="26"/>
      <c r="V16" s="26"/>
      <c r="W16" s="26"/>
      <c r="X16" s="42"/>
      <c r="Y16" s="42"/>
      <c r="Z16" s="42"/>
      <c r="AA16" s="26" t="s">
        <v>75</v>
      </c>
      <c r="AB16" s="26"/>
      <c r="AC16" s="26" t="s">
        <v>75</v>
      </c>
      <c r="AD16" s="26"/>
      <c r="AE16" s="26"/>
      <c r="AF16" s="30" t="s">
        <v>76</v>
      </c>
      <c r="AG16" s="30" t="s">
        <v>77</v>
      </c>
      <c r="AH16" s="50"/>
      <c r="AI16" s="50"/>
      <c r="AJ16" s="50"/>
      <c r="AK16" s="57"/>
    </row>
    <row r="17" s="5" customFormat="1" ht="95" customHeight="1" spans="1:37">
      <c r="A17" s="26">
        <v>5</v>
      </c>
      <c r="B17" s="26" t="s">
        <v>78</v>
      </c>
      <c r="C17" s="26" t="s">
        <v>50</v>
      </c>
      <c r="D17" s="26" t="s">
        <v>79</v>
      </c>
      <c r="E17" s="26" t="s">
        <v>44</v>
      </c>
      <c r="F17" s="26" t="s">
        <v>46</v>
      </c>
      <c r="G17" s="26" t="s">
        <v>52</v>
      </c>
      <c r="H17" s="26" t="s">
        <v>53</v>
      </c>
      <c r="I17" s="25" t="s">
        <v>54</v>
      </c>
      <c r="J17" s="30" t="s">
        <v>80</v>
      </c>
      <c r="K17" s="26"/>
      <c r="L17" s="26"/>
      <c r="M17" s="26"/>
      <c r="N17" s="26">
        <v>100</v>
      </c>
      <c r="O17" s="26"/>
      <c r="P17" s="26"/>
      <c r="Q17" s="26"/>
      <c r="R17" s="26"/>
      <c r="S17" s="26"/>
      <c r="T17" s="26"/>
      <c r="U17" s="26"/>
      <c r="V17" s="26"/>
      <c r="W17" s="26"/>
      <c r="X17" s="42"/>
      <c r="Y17" s="42"/>
      <c r="Z17" s="42"/>
      <c r="AA17" s="26" t="s">
        <v>81</v>
      </c>
      <c r="AB17" s="26"/>
      <c r="AC17" s="26" t="s">
        <v>81</v>
      </c>
      <c r="AD17" s="26"/>
      <c r="AE17" s="26"/>
      <c r="AF17" s="30" t="s">
        <v>82</v>
      </c>
      <c r="AG17" s="30" t="s">
        <v>83</v>
      </c>
      <c r="AH17" s="50"/>
      <c r="AI17" s="50"/>
      <c r="AJ17" s="50"/>
      <c r="AK17" s="57"/>
    </row>
    <row r="18" s="6" customFormat="1" ht="30" customHeight="1" spans="1:37">
      <c r="A18" s="27" t="s">
        <v>45</v>
      </c>
      <c r="B18" s="24" t="s">
        <v>84</v>
      </c>
      <c r="C18" s="24"/>
      <c r="D18" s="24"/>
      <c r="E18" s="25"/>
      <c r="F18" s="25"/>
      <c r="G18" s="24"/>
      <c r="H18" s="24"/>
      <c r="I18" s="24"/>
      <c r="J18" s="24"/>
      <c r="K18" s="41"/>
      <c r="L18" s="41"/>
      <c r="M18" s="41"/>
      <c r="N18" s="41" t="e">
        <f>N19+N32+#REF!</f>
        <v>#REF!</v>
      </c>
      <c r="O18" s="41"/>
      <c r="P18" s="41"/>
      <c r="Q18" s="41"/>
      <c r="R18" s="41"/>
      <c r="S18" s="41"/>
      <c r="T18" s="41"/>
      <c r="U18" s="41"/>
      <c r="V18" s="41"/>
      <c r="W18" s="41"/>
      <c r="X18" s="41"/>
      <c r="Y18" s="41"/>
      <c r="Z18" s="41"/>
      <c r="AA18" s="41"/>
      <c r="AB18" s="40"/>
      <c r="AC18" s="41"/>
      <c r="AD18" s="40"/>
      <c r="AE18" s="41"/>
      <c r="AF18" s="41"/>
      <c r="AG18" s="41"/>
      <c r="AH18" s="41"/>
      <c r="AI18" s="41"/>
      <c r="AJ18" s="50"/>
      <c r="AK18" s="57"/>
    </row>
    <row r="19" s="7" customFormat="1" ht="30" customHeight="1" spans="1:37">
      <c r="A19" s="27" t="s">
        <v>47</v>
      </c>
      <c r="B19" s="24" t="s">
        <v>85</v>
      </c>
      <c r="C19" s="24"/>
      <c r="D19" s="24"/>
      <c r="E19" s="25"/>
      <c r="F19" s="25"/>
      <c r="G19" s="24"/>
      <c r="H19" s="24"/>
      <c r="I19" s="24"/>
      <c r="J19" s="24"/>
      <c r="K19" s="42"/>
      <c r="L19" s="42"/>
      <c r="M19" s="42"/>
      <c r="N19" s="42">
        <f>SUM(N20:N31)</f>
        <v>12043.22</v>
      </c>
      <c r="O19" s="42"/>
      <c r="P19" s="42"/>
      <c r="Q19" s="42"/>
      <c r="R19" s="42"/>
      <c r="S19" s="42"/>
      <c r="T19" s="42"/>
      <c r="U19" s="42"/>
      <c r="V19" s="42"/>
      <c r="W19" s="42"/>
      <c r="X19" s="42"/>
      <c r="Y19" s="42"/>
      <c r="Z19" s="42"/>
      <c r="AA19" s="42"/>
      <c r="AB19" s="26"/>
      <c r="AC19" s="42"/>
      <c r="AD19" s="26"/>
      <c r="AE19" s="42"/>
      <c r="AF19" s="42"/>
      <c r="AG19" s="42"/>
      <c r="AH19" s="42"/>
      <c r="AI19" s="42"/>
      <c r="AJ19" s="50"/>
      <c r="AK19" s="57"/>
    </row>
    <row r="20" s="7" customFormat="1" ht="158" customHeight="1" spans="1:37">
      <c r="A20" s="27">
        <v>6</v>
      </c>
      <c r="B20" s="26" t="s">
        <v>86</v>
      </c>
      <c r="C20" s="26" t="s">
        <v>50</v>
      </c>
      <c r="D20" s="28" t="s">
        <v>87</v>
      </c>
      <c r="E20" s="26" t="s">
        <v>44</v>
      </c>
      <c r="F20" s="26" t="s">
        <v>84</v>
      </c>
      <c r="G20" s="26" t="s">
        <v>52</v>
      </c>
      <c r="H20" s="28" t="s">
        <v>88</v>
      </c>
      <c r="I20" s="25" t="s">
        <v>54</v>
      </c>
      <c r="J20" s="29" t="s">
        <v>89</v>
      </c>
      <c r="K20" s="42"/>
      <c r="L20" s="30"/>
      <c r="M20" s="30"/>
      <c r="N20" s="28">
        <v>950</v>
      </c>
      <c r="O20" s="28"/>
      <c r="P20" s="28"/>
      <c r="Q20" s="42"/>
      <c r="R20" s="42"/>
      <c r="S20" s="42"/>
      <c r="T20" s="42"/>
      <c r="U20" s="42"/>
      <c r="V20" s="42"/>
      <c r="W20" s="42"/>
      <c r="X20" s="42"/>
      <c r="Y20" s="42"/>
      <c r="Z20" s="42"/>
      <c r="AA20" s="30" t="s">
        <v>90</v>
      </c>
      <c r="AB20" s="26"/>
      <c r="AC20" s="30" t="s">
        <v>56</v>
      </c>
      <c r="AD20" s="26"/>
      <c r="AE20" s="26"/>
      <c r="AF20" s="30" t="s">
        <v>91</v>
      </c>
      <c r="AG20" s="30" t="s">
        <v>92</v>
      </c>
      <c r="AH20" s="42"/>
      <c r="AI20" s="42"/>
      <c r="AJ20" s="50"/>
      <c r="AK20" s="57"/>
    </row>
    <row r="21" s="7" customFormat="1" ht="119" customHeight="1" spans="1:37">
      <c r="A21" s="27">
        <v>7</v>
      </c>
      <c r="B21" s="26" t="s">
        <v>93</v>
      </c>
      <c r="C21" s="26" t="s">
        <v>50</v>
      </c>
      <c r="D21" s="28" t="s">
        <v>94</v>
      </c>
      <c r="E21" s="26" t="s">
        <v>44</v>
      </c>
      <c r="F21" s="26" t="s">
        <v>84</v>
      </c>
      <c r="G21" s="26" t="s">
        <v>52</v>
      </c>
      <c r="H21" s="28" t="s">
        <v>95</v>
      </c>
      <c r="I21" s="25" t="s">
        <v>54</v>
      </c>
      <c r="J21" s="29" t="s">
        <v>96</v>
      </c>
      <c r="K21" s="42"/>
      <c r="L21" s="30"/>
      <c r="M21" s="30"/>
      <c r="N21" s="28">
        <v>941.42</v>
      </c>
      <c r="O21" s="28"/>
      <c r="P21" s="28"/>
      <c r="Q21" s="42"/>
      <c r="R21" s="42"/>
      <c r="S21" s="42"/>
      <c r="T21" s="42"/>
      <c r="U21" s="42"/>
      <c r="V21" s="42"/>
      <c r="W21" s="42"/>
      <c r="X21" s="42"/>
      <c r="Y21" s="42"/>
      <c r="Z21" s="42"/>
      <c r="AA21" s="30" t="s">
        <v>56</v>
      </c>
      <c r="AB21" s="26"/>
      <c r="AC21" s="30" t="s">
        <v>97</v>
      </c>
      <c r="AD21" s="26"/>
      <c r="AE21" s="26"/>
      <c r="AF21" s="30" t="s">
        <v>98</v>
      </c>
      <c r="AG21" s="30" t="s">
        <v>99</v>
      </c>
      <c r="AH21" s="42"/>
      <c r="AI21" s="42"/>
      <c r="AJ21" s="50"/>
      <c r="AK21" s="57"/>
    </row>
    <row r="22" s="7" customFormat="1" ht="119" customHeight="1" spans="1:37">
      <c r="A22" s="27">
        <v>8</v>
      </c>
      <c r="B22" s="26" t="s">
        <v>100</v>
      </c>
      <c r="C22" s="26" t="s">
        <v>50</v>
      </c>
      <c r="D22" s="28" t="s">
        <v>101</v>
      </c>
      <c r="E22" s="26" t="s">
        <v>44</v>
      </c>
      <c r="F22" s="26" t="s">
        <v>84</v>
      </c>
      <c r="G22" s="26" t="s">
        <v>52</v>
      </c>
      <c r="H22" s="28" t="s">
        <v>102</v>
      </c>
      <c r="I22" s="25" t="s">
        <v>54</v>
      </c>
      <c r="J22" s="29" t="s">
        <v>103</v>
      </c>
      <c r="K22" s="42"/>
      <c r="L22" s="30"/>
      <c r="M22" s="30"/>
      <c r="N22" s="28">
        <v>210</v>
      </c>
      <c r="O22" s="28"/>
      <c r="P22" s="28"/>
      <c r="Q22" s="42"/>
      <c r="R22" s="42"/>
      <c r="S22" s="42"/>
      <c r="T22" s="42"/>
      <c r="U22" s="42"/>
      <c r="V22" s="42"/>
      <c r="W22" s="42"/>
      <c r="X22" s="42"/>
      <c r="Y22" s="42"/>
      <c r="Z22" s="42"/>
      <c r="AA22" s="30" t="s">
        <v>56</v>
      </c>
      <c r="AB22" s="26"/>
      <c r="AC22" s="30" t="s">
        <v>97</v>
      </c>
      <c r="AD22" s="26"/>
      <c r="AE22" s="26"/>
      <c r="AF22" s="30" t="s">
        <v>104</v>
      </c>
      <c r="AG22" s="30" t="s">
        <v>105</v>
      </c>
      <c r="AH22" s="42"/>
      <c r="AI22" s="42"/>
      <c r="AJ22" s="50"/>
      <c r="AK22" s="57"/>
    </row>
    <row r="23" s="7" customFormat="1" ht="155" customHeight="1" spans="1:37">
      <c r="A23" s="27">
        <v>9</v>
      </c>
      <c r="B23" s="26" t="s">
        <v>106</v>
      </c>
      <c r="C23" s="26" t="s">
        <v>50</v>
      </c>
      <c r="D23" s="28" t="s">
        <v>107</v>
      </c>
      <c r="E23" s="26" t="s">
        <v>44</v>
      </c>
      <c r="F23" s="26" t="s">
        <v>84</v>
      </c>
      <c r="G23" s="26" t="s">
        <v>52</v>
      </c>
      <c r="H23" s="28" t="s">
        <v>108</v>
      </c>
      <c r="I23" s="25" t="s">
        <v>54</v>
      </c>
      <c r="J23" s="43" t="s">
        <v>109</v>
      </c>
      <c r="K23" s="42"/>
      <c r="L23" s="30"/>
      <c r="M23" s="30"/>
      <c r="N23" s="32">
        <v>600</v>
      </c>
      <c r="O23" s="28"/>
      <c r="P23" s="32"/>
      <c r="Q23" s="42"/>
      <c r="R23" s="42"/>
      <c r="S23" s="42"/>
      <c r="T23" s="42"/>
      <c r="U23" s="42"/>
      <c r="V23" s="42"/>
      <c r="W23" s="42"/>
      <c r="X23" s="42"/>
      <c r="Y23" s="42"/>
      <c r="Z23" s="42"/>
      <c r="AA23" s="30" t="s">
        <v>110</v>
      </c>
      <c r="AB23" s="26"/>
      <c r="AC23" s="30" t="s">
        <v>56</v>
      </c>
      <c r="AD23" s="26"/>
      <c r="AE23" s="26"/>
      <c r="AF23" s="30" t="s">
        <v>111</v>
      </c>
      <c r="AG23" s="30" t="s">
        <v>112</v>
      </c>
      <c r="AH23" s="42"/>
      <c r="AI23" s="26"/>
      <c r="AJ23" s="50"/>
      <c r="AK23" s="57"/>
    </row>
    <row r="24" s="7" customFormat="1" ht="184" customHeight="1" spans="1:37">
      <c r="A24" s="27">
        <v>10</v>
      </c>
      <c r="B24" s="26" t="s">
        <v>113</v>
      </c>
      <c r="C24" s="26" t="s">
        <v>50</v>
      </c>
      <c r="D24" s="28" t="s">
        <v>114</v>
      </c>
      <c r="E24" s="26" t="s">
        <v>44</v>
      </c>
      <c r="F24" s="26" t="s">
        <v>84</v>
      </c>
      <c r="G24" s="26" t="s">
        <v>52</v>
      </c>
      <c r="H24" s="28" t="s">
        <v>115</v>
      </c>
      <c r="I24" s="25" t="s">
        <v>54</v>
      </c>
      <c r="J24" s="29" t="s">
        <v>116</v>
      </c>
      <c r="K24" s="42"/>
      <c r="L24" s="30"/>
      <c r="M24" s="30"/>
      <c r="N24" s="28">
        <v>2200</v>
      </c>
      <c r="O24" s="28"/>
      <c r="P24" s="28"/>
      <c r="Q24" s="42"/>
      <c r="R24" s="42"/>
      <c r="S24" s="42"/>
      <c r="T24" s="42"/>
      <c r="U24" s="42"/>
      <c r="V24" s="42"/>
      <c r="W24" s="42"/>
      <c r="X24" s="42"/>
      <c r="Y24" s="42"/>
      <c r="Z24" s="42"/>
      <c r="AA24" s="30" t="s">
        <v>117</v>
      </c>
      <c r="AB24" s="26"/>
      <c r="AC24" s="30" t="s">
        <v>56</v>
      </c>
      <c r="AD24" s="26"/>
      <c r="AE24" s="26"/>
      <c r="AF24" s="30" t="s">
        <v>118</v>
      </c>
      <c r="AG24" s="30" t="s">
        <v>119</v>
      </c>
      <c r="AH24" s="42"/>
      <c r="AI24" s="42"/>
      <c r="AJ24" s="50"/>
      <c r="AK24" s="57"/>
    </row>
    <row r="25" s="7" customFormat="1" ht="181" customHeight="1" spans="1:37">
      <c r="A25" s="27">
        <v>11</v>
      </c>
      <c r="B25" s="26" t="s">
        <v>120</v>
      </c>
      <c r="C25" s="26" t="s">
        <v>50</v>
      </c>
      <c r="D25" s="29" t="s">
        <v>121</v>
      </c>
      <c r="E25" s="26" t="s">
        <v>44</v>
      </c>
      <c r="F25" s="26" t="s">
        <v>84</v>
      </c>
      <c r="G25" s="26" t="s">
        <v>52</v>
      </c>
      <c r="H25" s="30" t="s">
        <v>122</v>
      </c>
      <c r="I25" s="25" t="s">
        <v>54</v>
      </c>
      <c r="J25" s="30" t="s">
        <v>123</v>
      </c>
      <c r="K25" s="42"/>
      <c r="L25" s="30"/>
      <c r="M25" s="30"/>
      <c r="N25" s="29">
        <v>1200</v>
      </c>
      <c r="O25" s="28"/>
      <c r="P25" s="29"/>
      <c r="Q25" s="42"/>
      <c r="R25" s="42"/>
      <c r="S25" s="42"/>
      <c r="T25" s="42"/>
      <c r="U25" s="42"/>
      <c r="V25" s="42"/>
      <c r="W25" s="42"/>
      <c r="X25" s="42"/>
      <c r="Y25" s="42"/>
      <c r="Z25" s="42"/>
      <c r="AA25" s="30" t="s">
        <v>117</v>
      </c>
      <c r="AB25" s="26"/>
      <c r="AC25" s="30" t="s">
        <v>56</v>
      </c>
      <c r="AD25" s="26"/>
      <c r="AE25" s="26"/>
      <c r="AF25" s="30" t="s">
        <v>124</v>
      </c>
      <c r="AG25" s="30" t="s">
        <v>125</v>
      </c>
      <c r="AH25" s="42"/>
      <c r="AI25" s="42"/>
      <c r="AJ25" s="50"/>
      <c r="AK25" s="57"/>
    </row>
    <row r="26" s="7" customFormat="1" ht="191" customHeight="1" spans="1:37">
      <c r="A26" s="27">
        <v>12</v>
      </c>
      <c r="B26" s="26" t="s">
        <v>126</v>
      </c>
      <c r="C26" s="26" t="s">
        <v>50</v>
      </c>
      <c r="D26" s="29" t="s">
        <v>127</v>
      </c>
      <c r="E26" s="26" t="s">
        <v>44</v>
      </c>
      <c r="F26" s="26" t="s">
        <v>84</v>
      </c>
      <c r="G26" s="26" t="s">
        <v>52</v>
      </c>
      <c r="H26" s="30" t="s">
        <v>128</v>
      </c>
      <c r="I26" s="25" t="s">
        <v>54</v>
      </c>
      <c r="J26" s="30" t="s">
        <v>129</v>
      </c>
      <c r="K26" s="42"/>
      <c r="L26" s="30"/>
      <c r="M26" s="30"/>
      <c r="N26" s="29">
        <v>2840</v>
      </c>
      <c r="O26" s="28"/>
      <c r="P26" s="29"/>
      <c r="Q26" s="42"/>
      <c r="R26" s="42"/>
      <c r="S26" s="42"/>
      <c r="T26" s="42"/>
      <c r="U26" s="42"/>
      <c r="V26" s="42"/>
      <c r="W26" s="42"/>
      <c r="X26" s="42"/>
      <c r="Y26" s="42"/>
      <c r="Z26" s="42"/>
      <c r="AA26" s="30" t="s">
        <v>117</v>
      </c>
      <c r="AB26" s="26"/>
      <c r="AC26" s="30" t="s">
        <v>56</v>
      </c>
      <c r="AD26" s="26"/>
      <c r="AE26" s="26"/>
      <c r="AF26" s="30" t="s">
        <v>130</v>
      </c>
      <c r="AG26" s="30" t="s">
        <v>131</v>
      </c>
      <c r="AH26" s="42"/>
      <c r="AI26" s="42"/>
      <c r="AJ26" s="50"/>
      <c r="AK26" s="57"/>
    </row>
    <row r="27" s="7" customFormat="1" ht="197" customHeight="1" spans="1:37">
      <c r="A27" s="27">
        <v>13</v>
      </c>
      <c r="B27" s="26" t="s">
        <v>132</v>
      </c>
      <c r="C27" s="26" t="s">
        <v>50</v>
      </c>
      <c r="D27" s="29" t="s">
        <v>133</v>
      </c>
      <c r="E27" s="26" t="s">
        <v>44</v>
      </c>
      <c r="F27" s="26" t="s">
        <v>84</v>
      </c>
      <c r="G27" s="26" t="s">
        <v>52</v>
      </c>
      <c r="H27" s="30" t="s">
        <v>134</v>
      </c>
      <c r="I27" s="25" t="s">
        <v>54</v>
      </c>
      <c r="J27" s="30" t="s">
        <v>135</v>
      </c>
      <c r="K27" s="42"/>
      <c r="L27" s="30"/>
      <c r="M27" s="30"/>
      <c r="N27" s="29">
        <v>2360</v>
      </c>
      <c r="O27" s="28"/>
      <c r="P27" s="29"/>
      <c r="Q27" s="42"/>
      <c r="R27" s="42"/>
      <c r="S27" s="42"/>
      <c r="T27" s="42"/>
      <c r="U27" s="42"/>
      <c r="V27" s="42"/>
      <c r="W27" s="42"/>
      <c r="X27" s="42"/>
      <c r="Y27" s="42"/>
      <c r="Z27" s="42"/>
      <c r="AA27" s="30" t="s">
        <v>117</v>
      </c>
      <c r="AB27" s="26"/>
      <c r="AC27" s="30" t="s">
        <v>56</v>
      </c>
      <c r="AD27" s="26"/>
      <c r="AE27" s="26"/>
      <c r="AF27" s="30" t="s">
        <v>136</v>
      </c>
      <c r="AG27" s="30" t="s">
        <v>137</v>
      </c>
      <c r="AH27" s="42"/>
      <c r="AI27" s="42"/>
      <c r="AJ27" s="50"/>
      <c r="AK27" s="57"/>
    </row>
    <row r="28" s="8" customFormat="1" ht="88" customHeight="1" spans="1:37">
      <c r="A28" s="27">
        <v>14</v>
      </c>
      <c r="B28" s="31" t="s">
        <v>138</v>
      </c>
      <c r="C28" s="26" t="s">
        <v>50</v>
      </c>
      <c r="D28" s="29" t="s">
        <v>139</v>
      </c>
      <c r="E28" s="26" t="s">
        <v>44</v>
      </c>
      <c r="F28" s="26" t="s">
        <v>84</v>
      </c>
      <c r="G28" s="26" t="s">
        <v>52</v>
      </c>
      <c r="H28" s="30" t="s">
        <v>140</v>
      </c>
      <c r="I28" s="25" t="s">
        <v>141</v>
      </c>
      <c r="J28" s="29" t="s">
        <v>142</v>
      </c>
      <c r="K28" s="42"/>
      <c r="L28" s="30"/>
      <c r="M28" s="30"/>
      <c r="N28" s="29">
        <v>150</v>
      </c>
      <c r="O28" s="28"/>
      <c r="P28" s="29"/>
      <c r="Q28" s="42"/>
      <c r="R28" s="42"/>
      <c r="S28" s="42"/>
      <c r="T28" s="42"/>
      <c r="U28" s="42"/>
      <c r="V28" s="42"/>
      <c r="W28" s="42"/>
      <c r="X28" s="42"/>
      <c r="Y28" s="42"/>
      <c r="Z28" s="42"/>
      <c r="AA28" s="26" t="s">
        <v>110</v>
      </c>
      <c r="AB28" s="42"/>
      <c r="AC28" s="42" t="s">
        <v>56</v>
      </c>
      <c r="AD28" s="26"/>
      <c r="AE28" s="30"/>
      <c r="AF28" s="26" t="s">
        <v>143</v>
      </c>
      <c r="AG28" s="30" t="s">
        <v>144</v>
      </c>
      <c r="AH28" s="42"/>
      <c r="AI28" s="42"/>
      <c r="AJ28" s="50"/>
      <c r="AK28" s="58"/>
    </row>
    <row r="29" s="8" customFormat="1" ht="88" customHeight="1" spans="1:37">
      <c r="A29" s="27">
        <v>15</v>
      </c>
      <c r="B29" s="31" t="s">
        <v>145</v>
      </c>
      <c r="C29" s="26" t="s">
        <v>50</v>
      </c>
      <c r="D29" s="32" t="s">
        <v>146</v>
      </c>
      <c r="E29" s="26" t="s">
        <v>44</v>
      </c>
      <c r="F29" s="26" t="s">
        <v>84</v>
      </c>
      <c r="G29" s="26" t="s">
        <v>147</v>
      </c>
      <c r="H29" s="30" t="s">
        <v>148</v>
      </c>
      <c r="I29" s="25" t="s">
        <v>141</v>
      </c>
      <c r="J29" s="32" t="s">
        <v>149</v>
      </c>
      <c r="K29" s="42"/>
      <c r="L29" s="30"/>
      <c r="M29" s="30"/>
      <c r="N29" s="29">
        <v>275</v>
      </c>
      <c r="O29" s="28"/>
      <c r="P29" s="29"/>
      <c r="Q29" s="42"/>
      <c r="R29" s="42"/>
      <c r="S29" s="42"/>
      <c r="T29" s="42"/>
      <c r="U29" s="42"/>
      <c r="V29" s="42"/>
      <c r="W29" s="42"/>
      <c r="X29" s="42"/>
      <c r="Y29" s="42"/>
      <c r="Z29" s="42"/>
      <c r="AA29" s="26" t="s">
        <v>56</v>
      </c>
      <c r="AB29" s="42"/>
      <c r="AC29" s="26" t="s">
        <v>56</v>
      </c>
      <c r="AD29" s="42"/>
      <c r="AE29" s="30"/>
      <c r="AF29" s="26" t="s">
        <v>150</v>
      </c>
      <c r="AG29" s="30" t="s">
        <v>151</v>
      </c>
      <c r="AH29" s="42"/>
      <c r="AI29" s="42"/>
      <c r="AJ29" s="50"/>
      <c r="AK29" s="58"/>
    </row>
    <row r="30" s="7" customFormat="1" ht="80" customHeight="1" spans="1:37">
      <c r="A30" s="27">
        <v>16</v>
      </c>
      <c r="B30" s="26" t="s">
        <v>152</v>
      </c>
      <c r="C30" s="26" t="s">
        <v>50</v>
      </c>
      <c r="D30" s="28" t="s">
        <v>153</v>
      </c>
      <c r="E30" s="26" t="s">
        <v>44</v>
      </c>
      <c r="F30" s="26" t="s">
        <v>84</v>
      </c>
      <c r="G30" s="26" t="s">
        <v>52</v>
      </c>
      <c r="H30" s="28" t="s">
        <v>154</v>
      </c>
      <c r="I30" s="25" t="s">
        <v>54</v>
      </c>
      <c r="J30" s="29" t="s">
        <v>155</v>
      </c>
      <c r="K30" s="42"/>
      <c r="L30" s="30"/>
      <c r="M30" s="30"/>
      <c r="N30" s="32">
        <v>250</v>
      </c>
      <c r="O30" s="28"/>
      <c r="P30" s="32"/>
      <c r="Q30" s="42"/>
      <c r="R30" s="42"/>
      <c r="S30" s="42"/>
      <c r="T30" s="42"/>
      <c r="U30" s="42"/>
      <c r="V30" s="42"/>
      <c r="W30" s="42"/>
      <c r="X30" s="42"/>
      <c r="Y30" s="42"/>
      <c r="Z30" s="42"/>
      <c r="AA30" s="30" t="s">
        <v>156</v>
      </c>
      <c r="AB30" s="26"/>
      <c r="AC30" s="30" t="s">
        <v>157</v>
      </c>
      <c r="AD30" s="26"/>
      <c r="AE30" s="26"/>
      <c r="AF30" s="30" t="s">
        <v>158</v>
      </c>
      <c r="AG30" s="30" t="s">
        <v>159</v>
      </c>
      <c r="AH30" s="42"/>
      <c r="AI30" s="42"/>
      <c r="AJ30" s="50"/>
      <c r="AK30" s="57"/>
    </row>
    <row r="31" s="7" customFormat="1" ht="112" customHeight="1" spans="1:37">
      <c r="A31" s="27">
        <v>17</v>
      </c>
      <c r="B31" s="26" t="s">
        <v>160</v>
      </c>
      <c r="C31" s="26" t="s">
        <v>50</v>
      </c>
      <c r="D31" s="25" t="s">
        <v>161</v>
      </c>
      <c r="E31" s="26" t="s">
        <v>44</v>
      </c>
      <c r="F31" s="26" t="s">
        <v>84</v>
      </c>
      <c r="G31" s="26" t="s">
        <v>52</v>
      </c>
      <c r="H31" s="25" t="s">
        <v>162</v>
      </c>
      <c r="I31" s="25" t="s">
        <v>54</v>
      </c>
      <c r="J31" s="30" t="s">
        <v>163</v>
      </c>
      <c r="K31" s="42"/>
      <c r="L31" s="30"/>
      <c r="M31" s="30"/>
      <c r="N31" s="30">
        <v>66.8</v>
      </c>
      <c r="O31" s="28"/>
      <c r="P31" s="30"/>
      <c r="Q31" s="42"/>
      <c r="R31" s="42"/>
      <c r="S31" s="42"/>
      <c r="T31" s="42"/>
      <c r="U31" s="42"/>
      <c r="V31" s="42"/>
      <c r="W31" s="42"/>
      <c r="X31" s="42"/>
      <c r="Y31" s="42"/>
      <c r="Z31" s="42"/>
      <c r="AA31" s="26" t="s">
        <v>68</v>
      </c>
      <c r="AB31" s="26"/>
      <c r="AC31" s="30" t="s">
        <v>69</v>
      </c>
      <c r="AD31" s="26"/>
      <c r="AE31" s="26"/>
      <c r="AF31" s="30" t="s">
        <v>164</v>
      </c>
      <c r="AG31" s="30" t="s">
        <v>165</v>
      </c>
      <c r="AH31" s="42"/>
      <c r="AI31" s="42"/>
      <c r="AJ31" s="50"/>
      <c r="AK31" s="57"/>
    </row>
    <row r="32" s="7" customFormat="1" ht="30" customHeight="1" spans="1:37">
      <c r="A32" s="27" t="s">
        <v>47</v>
      </c>
      <c r="B32" s="24" t="s">
        <v>166</v>
      </c>
      <c r="C32" s="24"/>
      <c r="D32" s="24"/>
      <c r="E32" s="25"/>
      <c r="F32" s="25"/>
      <c r="G32" s="24"/>
      <c r="H32" s="24"/>
      <c r="I32" s="24"/>
      <c r="J32" s="24"/>
      <c r="K32" s="42"/>
      <c r="L32" s="42"/>
      <c r="M32" s="42"/>
      <c r="N32" s="42">
        <f>SUM(N33:N37)</f>
        <v>1133</v>
      </c>
      <c r="O32" s="42"/>
      <c r="P32" s="42"/>
      <c r="Q32" s="42"/>
      <c r="R32" s="42"/>
      <c r="S32" s="42"/>
      <c r="T32" s="42"/>
      <c r="U32" s="42"/>
      <c r="V32" s="42"/>
      <c r="W32" s="42"/>
      <c r="X32" s="42"/>
      <c r="Y32" s="42"/>
      <c r="Z32" s="42"/>
      <c r="AA32" s="42"/>
      <c r="AB32" s="42"/>
      <c r="AC32" s="42"/>
      <c r="AD32" s="42"/>
      <c r="AE32" s="42"/>
      <c r="AF32" s="42"/>
      <c r="AG32" s="42"/>
      <c r="AH32" s="42"/>
      <c r="AI32" s="42"/>
      <c r="AJ32" s="42"/>
      <c r="AK32" s="57"/>
    </row>
    <row r="33" s="7" customFormat="1" ht="113" customHeight="1" spans="1:37">
      <c r="A33" s="27">
        <v>18</v>
      </c>
      <c r="B33" s="26" t="s">
        <v>167</v>
      </c>
      <c r="C33" s="26" t="s">
        <v>50</v>
      </c>
      <c r="D33" s="30" t="s">
        <v>168</v>
      </c>
      <c r="E33" s="26" t="s">
        <v>44</v>
      </c>
      <c r="F33" s="26" t="s">
        <v>84</v>
      </c>
      <c r="G33" s="26" t="s">
        <v>52</v>
      </c>
      <c r="H33" s="30" t="s">
        <v>169</v>
      </c>
      <c r="I33" s="25" t="s">
        <v>54</v>
      </c>
      <c r="J33" s="30" t="s">
        <v>170</v>
      </c>
      <c r="K33" s="42"/>
      <c r="L33" s="30"/>
      <c r="M33" s="30"/>
      <c r="N33" s="30">
        <v>500</v>
      </c>
      <c r="O33" s="30"/>
      <c r="P33" s="30"/>
      <c r="Q33" s="42"/>
      <c r="R33" s="42"/>
      <c r="S33" s="42"/>
      <c r="T33" s="42"/>
      <c r="U33" s="42"/>
      <c r="V33" s="42"/>
      <c r="W33" s="42"/>
      <c r="X33" s="42"/>
      <c r="Y33" s="42"/>
      <c r="Z33" s="42"/>
      <c r="AA33" s="30" t="s">
        <v>56</v>
      </c>
      <c r="AB33" s="26"/>
      <c r="AC33" s="30" t="s">
        <v>56</v>
      </c>
      <c r="AD33" s="26"/>
      <c r="AE33" s="26"/>
      <c r="AF33" s="30" t="s">
        <v>171</v>
      </c>
      <c r="AG33" s="28" t="s">
        <v>172</v>
      </c>
      <c r="AH33" s="42"/>
      <c r="AI33" s="42"/>
      <c r="AJ33" s="50"/>
      <c r="AK33" s="57"/>
    </row>
    <row r="34" s="8" customFormat="1" ht="119" customHeight="1" spans="1:36">
      <c r="A34" s="27">
        <v>19</v>
      </c>
      <c r="B34" s="26" t="s">
        <v>173</v>
      </c>
      <c r="C34" s="26" t="s">
        <v>50</v>
      </c>
      <c r="D34" s="33" t="s">
        <v>174</v>
      </c>
      <c r="E34" s="26" t="s">
        <v>44</v>
      </c>
      <c r="F34" s="26" t="s">
        <v>84</v>
      </c>
      <c r="G34" s="34" t="s">
        <v>175</v>
      </c>
      <c r="H34" s="34" t="s">
        <v>176</v>
      </c>
      <c r="I34" s="25" t="s">
        <v>141</v>
      </c>
      <c r="J34" s="34" t="s">
        <v>177</v>
      </c>
      <c r="K34" s="34"/>
      <c r="L34" s="34"/>
      <c r="M34" s="34"/>
      <c r="N34" s="34">
        <v>45</v>
      </c>
      <c r="O34" s="30"/>
      <c r="P34" s="34"/>
      <c r="Q34" s="34"/>
      <c r="R34" s="34"/>
      <c r="S34" s="34"/>
      <c r="T34" s="34"/>
      <c r="U34" s="34"/>
      <c r="V34" s="34"/>
      <c r="W34" s="42"/>
      <c r="X34" s="42"/>
      <c r="Y34" s="42"/>
      <c r="Z34" s="42"/>
      <c r="AA34" s="34" t="s">
        <v>178</v>
      </c>
      <c r="AB34" s="34"/>
      <c r="AC34" s="34" t="s">
        <v>56</v>
      </c>
      <c r="AD34" s="34"/>
      <c r="AE34" s="34"/>
      <c r="AF34" s="34" t="s">
        <v>179</v>
      </c>
      <c r="AG34" s="34" t="s">
        <v>180</v>
      </c>
      <c r="AH34" s="42"/>
      <c r="AI34" s="42"/>
      <c r="AJ34" s="42"/>
    </row>
    <row r="35" s="8" customFormat="1" ht="146" customHeight="1" spans="1:36">
      <c r="A35" s="27">
        <v>20</v>
      </c>
      <c r="B35" s="31" t="s">
        <v>181</v>
      </c>
      <c r="C35" s="26" t="s">
        <v>50</v>
      </c>
      <c r="D35" s="34" t="s">
        <v>182</v>
      </c>
      <c r="E35" s="26" t="s">
        <v>44</v>
      </c>
      <c r="F35" s="26" t="s">
        <v>84</v>
      </c>
      <c r="G35" s="34" t="s">
        <v>52</v>
      </c>
      <c r="H35" s="34" t="s">
        <v>183</v>
      </c>
      <c r="I35" s="25" t="s">
        <v>141</v>
      </c>
      <c r="J35" s="34" t="s">
        <v>184</v>
      </c>
      <c r="K35" s="34"/>
      <c r="L35" s="34"/>
      <c r="M35" s="34"/>
      <c r="N35" s="34">
        <v>340</v>
      </c>
      <c r="O35" s="30"/>
      <c r="P35" s="34"/>
      <c r="Q35" s="34"/>
      <c r="R35" s="34"/>
      <c r="S35" s="34"/>
      <c r="T35" s="34"/>
      <c r="U35" s="34"/>
      <c r="V35" s="34"/>
      <c r="W35" s="42"/>
      <c r="X35" s="42"/>
      <c r="Y35" s="42"/>
      <c r="Z35" s="42"/>
      <c r="AA35" s="34" t="s">
        <v>178</v>
      </c>
      <c r="AB35" s="34"/>
      <c r="AC35" s="34" t="s">
        <v>185</v>
      </c>
      <c r="AD35" s="34"/>
      <c r="AE35" s="34"/>
      <c r="AF35" s="34" t="s">
        <v>186</v>
      </c>
      <c r="AG35" s="34" t="s">
        <v>187</v>
      </c>
      <c r="AH35" s="42"/>
      <c r="AI35" s="42"/>
      <c r="AJ35" s="42"/>
    </row>
    <row r="36" s="8" customFormat="1" ht="113" customHeight="1" spans="1:36">
      <c r="A36" s="27">
        <v>21</v>
      </c>
      <c r="B36" s="31" t="s">
        <v>188</v>
      </c>
      <c r="C36" s="26" t="s">
        <v>50</v>
      </c>
      <c r="D36" s="34" t="s">
        <v>189</v>
      </c>
      <c r="E36" s="26" t="s">
        <v>44</v>
      </c>
      <c r="F36" s="26" t="s">
        <v>84</v>
      </c>
      <c r="G36" s="34" t="s">
        <v>147</v>
      </c>
      <c r="H36" s="34" t="s">
        <v>190</v>
      </c>
      <c r="I36" s="25" t="s">
        <v>141</v>
      </c>
      <c r="J36" s="34" t="s">
        <v>191</v>
      </c>
      <c r="K36" s="42"/>
      <c r="L36" s="42"/>
      <c r="M36" s="42"/>
      <c r="N36" s="42">
        <v>98</v>
      </c>
      <c r="O36" s="30"/>
      <c r="P36" s="42"/>
      <c r="Q36" s="42"/>
      <c r="R36" s="42"/>
      <c r="S36" s="42"/>
      <c r="T36" s="42"/>
      <c r="U36" s="42"/>
      <c r="V36" s="42"/>
      <c r="W36" s="42"/>
      <c r="X36" s="42"/>
      <c r="Y36" s="42"/>
      <c r="Z36" s="42"/>
      <c r="AA36" s="26" t="s">
        <v>110</v>
      </c>
      <c r="AB36" s="42"/>
      <c r="AC36" s="42" t="s">
        <v>56</v>
      </c>
      <c r="AD36" s="26"/>
      <c r="AE36" s="42"/>
      <c r="AF36" s="26" t="s">
        <v>192</v>
      </c>
      <c r="AG36" s="26" t="s">
        <v>193</v>
      </c>
      <c r="AH36" s="42"/>
      <c r="AI36" s="42"/>
      <c r="AJ36" s="42"/>
    </row>
    <row r="37" s="7" customFormat="1" ht="79" customHeight="1" spans="1:37">
      <c r="A37" s="27">
        <v>22</v>
      </c>
      <c r="B37" s="26" t="s">
        <v>194</v>
      </c>
      <c r="C37" s="26" t="s">
        <v>50</v>
      </c>
      <c r="D37" s="30" t="s">
        <v>195</v>
      </c>
      <c r="E37" s="26" t="s">
        <v>44</v>
      </c>
      <c r="F37" s="26" t="s">
        <v>84</v>
      </c>
      <c r="G37" s="26" t="s">
        <v>52</v>
      </c>
      <c r="H37" s="30" t="s">
        <v>196</v>
      </c>
      <c r="I37" s="25" t="s">
        <v>54</v>
      </c>
      <c r="J37" s="30" t="s">
        <v>197</v>
      </c>
      <c r="K37" s="42"/>
      <c r="L37" s="30"/>
      <c r="M37" s="30"/>
      <c r="N37" s="30">
        <v>150</v>
      </c>
      <c r="O37" s="30"/>
      <c r="P37" s="30"/>
      <c r="Q37" s="42"/>
      <c r="R37" s="42"/>
      <c r="S37" s="42"/>
      <c r="T37" s="42"/>
      <c r="U37" s="42"/>
      <c r="V37" s="42"/>
      <c r="W37" s="42"/>
      <c r="X37" s="42"/>
      <c r="Y37" s="42"/>
      <c r="Z37" s="42"/>
      <c r="AA37" s="30" t="s">
        <v>198</v>
      </c>
      <c r="AB37" s="26"/>
      <c r="AC37" s="30" t="s">
        <v>56</v>
      </c>
      <c r="AD37" s="26"/>
      <c r="AE37" s="26"/>
      <c r="AF37" s="30" t="s">
        <v>199</v>
      </c>
      <c r="AG37" s="28" t="s">
        <v>200</v>
      </c>
      <c r="AH37" s="42"/>
      <c r="AI37" s="42"/>
      <c r="AJ37" s="50"/>
      <c r="AK37" s="57"/>
    </row>
    <row r="38" s="9" customFormat="1" ht="30" customHeight="1" spans="1:32">
      <c r="A38" s="35" t="s">
        <v>45</v>
      </c>
      <c r="B38" s="36" t="s">
        <v>201</v>
      </c>
      <c r="C38" s="36"/>
      <c r="D38" s="36"/>
      <c r="E38" s="36"/>
      <c r="F38" s="36"/>
      <c r="G38" s="36"/>
      <c r="H38" s="36"/>
      <c r="I38" s="36"/>
      <c r="J38" s="36"/>
      <c r="K38" s="44"/>
      <c r="L38" s="44"/>
      <c r="M38" s="44"/>
      <c r="N38" s="44">
        <f>N39+N44</f>
        <v>2786</v>
      </c>
      <c r="O38" s="44"/>
      <c r="P38" s="44"/>
      <c r="Q38" s="44"/>
      <c r="R38" s="44"/>
      <c r="S38" s="44"/>
      <c r="T38" s="44"/>
      <c r="U38" s="44"/>
      <c r="V38" s="44"/>
      <c r="W38" s="44"/>
      <c r="X38" s="44"/>
      <c r="Y38" s="44"/>
      <c r="Z38" s="44"/>
      <c r="AA38" s="44"/>
      <c r="AB38" s="49"/>
      <c r="AC38" s="49"/>
      <c r="AD38" s="44"/>
      <c r="AE38" s="44"/>
      <c r="AF38" s="44"/>
    </row>
    <row r="39" s="7" customFormat="1" ht="30" customHeight="1" spans="1:37">
      <c r="A39" s="27" t="s">
        <v>47</v>
      </c>
      <c r="B39" s="24" t="s">
        <v>202</v>
      </c>
      <c r="C39" s="24"/>
      <c r="D39" s="24"/>
      <c r="E39" s="25"/>
      <c r="F39" s="25"/>
      <c r="G39" s="24"/>
      <c r="H39" s="24"/>
      <c r="I39" s="24"/>
      <c r="J39" s="24"/>
      <c r="K39" s="42"/>
      <c r="L39" s="42"/>
      <c r="M39" s="42"/>
      <c r="N39" s="42">
        <f>SUM(N40:N43)</f>
        <v>2586</v>
      </c>
      <c r="O39" s="42"/>
      <c r="P39" s="42"/>
      <c r="Q39" s="42"/>
      <c r="R39" s="42"/>
      <c r="S39" s="42"/>
      <c r="T39" s="42"/>
      <c r="U39" s="42"/>
      <c r="V39" s="42"/>
      <c r="W39" s="42"/>
      <c r="X39" s="42"/>
      <c r="Y39" s="42"/>
      <c r="Z39" s="42"/>
      <c r="AA39" s="42"/>
      <c r="AB39" s="26"/>
      <c r="AC39" s="42"/>
      <c r="AD39" s="26"/>
      <c r="AE39" s="42"/>
      <c r="AF39" s="42"/>
      <c r="AG39" s="42"/>
      <c r="AH39" s="42"/>
      <c r="AI39" s="42"/>
      <c r="AJ39" s="50"/>
      <c r="AK39" s="57"/>
    </row>
    <row r="40" s="7" customFormat="1" ht="108" customHeight="1" spans="1:37">
      <c r="A40" s="27">
        <v>25</v>
      </c>
      <c r="B40" s="26" t="s">
        <v>203</v>
      </c>
      <c r="C40" s="26" t="s">
        <v>50</v>
      </c>
      <c r="D40" s="25" t="s">
        <v>204</v>
      </c>
      <c r="E40" s="26" t="s">
        <v>44</v>
      </c>
      <c r="F40" s="25" t="s">
        <v>201</v>
      </c>
      <c r="G40" s="24" t="s">
        <v>175</v>
      </c>
      <c r="H40" s="25" t="s">
        <v>205</v>
      </c>
      <c r="I40" s="25" t="s">
        <v>54</v>
      </c>
      <c r="J40" s="30" t="s">
        <v>206</v>
      </c>
      <c r="K40" s="42"/>
      <c r="L40" s="30"/>
      <c r="M40" s="30"/>
      <c r="N40" s="30">
        <v>500</v>
      </c>
      <c r="O40" s="30"/>
      <c r="P40" s="30"/>
      <c r="Q40" s="42"/>
      <c r="R40" s="42"/>
      <c r="S40" s="42"/>
      <c r="T40" s="42"/>
      <c r="U40" s="42"/>
      <c r="V40" s="42"/>
      <c r="W40" s="42"/>
      <c r="X40" s="42"/>
      <c r="Y40" s="42"/>
      <c r="Z40" s="42"/>
      <c r="AA40" s="30" t="s">
        <v>117</v>
      </c>
      <c r="AB40" s="26"/>
      <c r="AC40" s="30" t="s">
        <v>56</v>
      </c>
      <c r="AD40" s="26"/>
      <c r="AE40" s="26"/>
      <c r="AF40" s="25" t="s">
        <v>207</v>
      </c>
      <c r="AG40" s="25" t="s">
        <v>207</v>
      </c>
      <c r="AH40" s="42"/>
      <c r="AI40" s="42"/>
      <c r="AJ40" s="50"/>
      <c r="AK40" s="57"/>
    </row>
    <row r="41" s="7" customFormat="1" ht="85" customHeight="1" spans="1:37">
      <c r="A41" s="27">
        <v>26</v>
      </c>
      <c r="B41" s="26" t="s">
        <v>208</v>
      </c>
      <c r="C41" s="26"/>
      <c r="D41" s="25" t="s">
        <v>209</v>
      </c>
      <c r="E41" s="26" t="s">
        <v>44</v>
      </c>
      <c r="F41" s="25" t="s">
        <v>201</v>
      </c>
      <c r="G41" s="24"/>
      <c r="H41" s="25" t="s">
        <v>154</v>
      </c>
      <c r="I41" s="25" t="s">
        <v>54</v>
      </c>
      <c r="J41" s="30" t="s">
        <v>210</v>
      </c>
      <c r="K41" s="42"/>
      <c r="L41" s="30"/>
      <c r="M41" s="30"/>
      <c r="N41" s="30">
        <v>736</v>
      </c>
      <c r="O41" s="30"/>
      <c r="P41" s="30"/>
      <c r="Q41" s="42"/>
      <c r="R41" s="42"/>
      <c r="S41" s="42"/>
      <c r="T41" s="42"/>
      <c r="U41" s="42"/>
      <c r="V41" s="42"/>
      <c r="W41" s="42"/>
      <c r="X41" s="42"/>
      <c r="Y41" s="42"/>
      <c r="Z41" s="42"/>
      <c r="AA41" s="30" t="s">
        <v>68</v>
      </c>
      <c r="AB41" s="26"/>
      <c r="AC41" s="30" t="s">
        <v>69</v>
      </c>
      <c r="AD41" s="26"/>
      <c r="AE41" s="26"/>
      <c r="AF41" s="25" t="s">
        <v>211</v>
      </c>
      <c r="AG41" s="25" t="s">
        <v>212</v>
      </c>
      <c r="AH41" s="42"/>
      <c r="AI41" s="42"/>
      <c r="AJ41" s="50"/>
      <c r="AK41" s="57"/>
    </row>
    <row r="42" s="7" customFormat="1" ht="115" customHeight="1" spans="1:37">
      <c r="A42" s="27">
        <v>27</v>
      </c>
      <c r="B42" s="31" t="s">
        <v>213</v>
      </c>
      <c r="C42" s="26" t="s">
        <v>50</v>
      </c>
      <c r="D42" s="30" t="s">
        <v>214</v>
      </c>
      <c r="E42" s="26" t="s">
        <v>44</v>
      </c>
      <c r="F42" s="26" t="s">
        <v>84</v>
      </c>
      <c r="G42" s="26" t="s">
        <v>52</v>
      </c>
      <c r="H42" s="30" t="s">
        <v>215</v>
      </c>
      <c r="I42" s="25" t="s">
        <v>141</v>
      </c>
      <c r="J42" s="30" t="s">
        <v>216</v>
      </c>
      <c r="K42" s="42"/>
      <c r="L42" s="30"/>
      <c r="M42" s="30"/>
      <c r="N42" s="30">
        <v>650</v>
      </c>
      <c r="O42" s="30"/>
      <c r="P42" s="30"/>
      <c r="Q42" s="42"/>
      <c r="R42" s="42"/>
      <c r="S42" s="42"/>
      <c r="T42" s="42"/>
      <c r="U42" s="42"/>
      <c r="V42" s="42"/>
      <c r="W42" s="42"/>
      <c r="X42" s="42"/>
      <c r="Y42" s="42"/>
      <c r="Z42" s="42"/>
      <c r="AA42" s="26" t="s">
        <v>110</v>
      </c>
      <c r="AB42" s="42"/>
      <c r="AC42" s="42" t="s">
        <v>56</v>
      </c>
      <c r="AD42" s="26"/>
      <c r="AE42" s="30"/>
      <c r="AF42" s="26" t="s">
        <v>217</v>
      </c>
      <c r="AG42" s="30" t="s">
        <v>218</v>
      </c>
      <c r="AH42" s="42"/>
      <c r="AI42" s="42"/>
      <c r="AJ42" s="50"/>
      <c r="AK42" s="57"/>
    </row>
    <row r="43" s="7" customFormat="1" ht="106" customHeight="1" spans="1:37">
      <c r="A43" s="27">
        <v>28</v>
      </c>
      <c r="B43" s="26" t="s">
        <v>219</v>
      </c>
      <c r="C43" s="26" t="s">
        <v>50</v>
      </c>
      <c r="D43" s="25" t="s">
        <v>220</v>
      </c>
      <c r="E43" s="26" t="s">
        <v>44</v>
      </c>
      <c r="F43" s="25" t="s">
        <v>201</v>
      </c>
      <c r="G43" s="24" t="s">
        <v>52</v>
      </c>
      <c r="H43" s="25" t="s">
        <v>221</v>
      </c>
      <c r="I43" s="25" t="s">
        <v>54</v>
      </c>
      <c r="J43" s="30" t="s">
        <v>222</v>
      </c>
      <c r="K43" s="42"/>
      <c r="L43" s="30"/>
      <c r="M43" s="30"/>
      <c r="N43" s="30">
        <v>700</v>
      </c>
      <c r="O43" s="30"/>
      <c r="P43" s="30"/>
      <c r="Q43" s="42"/>
      <c r="R43" s="42"/>
      <c r="S43" s="42"/>
      <c r="T43" s="42"/>
      <c r="U43" s="42"/>
      <c r="V43" s="42"/>
      <c r="W43" s="42"/>
      <c r="X43" s="42"/>
      <c r="Y43" s="42"/>
      <c r="Z43" s="42"/>
      <c r="AA43" s="30" t="s">
        <v>198</v>
      </c>
      <c r="AB43" s="30"/>
      <c r="AC43" s="30" t="s">
        <v>223</v>
      </c>
      <c r="AD43" s="26"/>
      <c r="AE43" s="26"/>
      <c r="AF43" s="25" t="s">
        <v>224</v>
      </c>
      <c r="AG43" s="25" t="s">
        <v>225</v>
      </c>
      <c r="AH43" s="42"/>
      <c r="AI43" s="42"/>
      <c r="AJ43" s="50"/>
      <c r="AK43" s="57"/>
    </row>
    <row r="44" s="7" customFormat="1" ht="30" customHeight="1" spans="1:37">
      <c r="A44" s="27" t="s">
        <v>47</v>
      </c>
      <c r="B44" s="24" t="s">
        <v>226</v>
      </c>
      <c r="C44" s="24"/>
      <c r="D44" s="24"/>
      <c r="E44" s="25"/>
      <c r="F44" s="25"/>
      <c r="G44" s="24"/>
      <c r="H44" s="24"/>
      <c r="I44" s="24"/>
      <c r="J44" s="24"/>
      <c r="K44" s="42"/>
      <c r="L44" s="42"/>
      <c r="M44" s="42"/>
      <c r="N44" s="42">
        <f>N45</f>
        <v>200</v>
      </c>
      <c r="O44" s="42"/>
      <c r="P44" s="42"/>
      <c r="Q44" s="42"/>
      <c r="R44" s="42"/>
      <c r="S44" s="42"/>
      <c r="T44" s="42"/>
      <c r="U44" s="42"/>
      <c r="V44" s="42"/>
      <c r="W44" s="42"/>
      <c r="X44" s="42"/>
      <c r="Y44" s="42"/>
      <c r="Z44" s="42"/>
      <c r="AA44" s="42"/>
      <c r="AB44" s="26"/>
      <c r="AC44" s="42"/>
      <c r="AD44" s="26"/>
      <c r="AE44" s="42"/>
      <c r="AF44" s="42"/>
      <c r="AG44" s="42"/>
      <c r="AH44" s="42"/>
      <c r="AI44" s="42"/>
      <c r="AJ44" s="50"/>
      <c r="AK44" s="57"/>
    </row>
    <row r="45" s="7" customFormat="1" ht="98" customHeight="1" spans="1:36">
      <c r="A45" s="27">
        <v>29</v>
      </c>
      <c r="B45" s="26" t="s">
        <v>227</v>
      </c>
      <c r="C45" s="26" t="s">
        <v>50</v>
      </c>
      <c r="D45" s="30" t="s">
        <v>228</v>
      </c>
      <c r="E45" s="26" t="s">
        <v>44</v>
      </c>
      <c r="F45" s="25" t="s">
        <v>201</v>
      </c>
      <c r="G45" s="26" t="s">
        <v>52</v>
      </c>
      <c r="H45" s="30" t="s">
        <v>53</v>
      </c>
      <c r="I45" s="25" t="s">
        <v>54</v>
      </c>
      <c r="J45" s="30" t="s">
        <v>229</v>
      </c>
      <c r="K45" s="42"/>
      <c r="L45" s="42"/>
      <c r="M45" s="42"/>
      <c r="N45" s="42">
        <v>200</v>
      </c>
      <c r="O45" s="42"/>
      <c r="P45" s="42"/>
      <c r="Q45" s="42"/>
      <c r="R45" s="42"/>
      <c r="S45" s="42"/>
      <c r="T45" s="42"/>
      <c r="U45" s="42"/>
      <c r="V45" s="42"/>
      <c r="W45" s="42"/>
      <c r="X45" s="42"/>
      <c r="Y45" s="42"/>
      <c r="Z45" s="42"/>
      <c r="AA45" s="26" t="s">
        <v>230</v>
      </c>
      <c r="AB45" s="26"/>
      <c r="AC45" s="26" t="s">
        <v>230</v>
      </c>
      <c r="AD45" s="26"/>
      <c r="AE45" s="26"/>
      <c r="AF45" s="30" t="s">
        <v>231</v>
      </c>
      <c r="AG45" s="30" t="s">
        <v>232</v>
      </c>
      <c r="AH45" s="42"/>
      <c r="AI45" s="26"/>
      <c r="AJ45" s="50"/>
    </row>
    <row r="46" s="7" customFormat="1" ht="30" customHeight="1" spans="1:37">
      <c r="A46" s="27" t="s">
        <v>45</v>
      </c>
      <c r="B46" s="24" t="s">
        <v>233</v>
      </c>
      <c r="C46" s="24"/>
      <c r="D46" s="24"/>
      <c r="E46" s="25"/>
      <c r="F46" s="25"/>
      <c r="G46" s="24"/>
      <c r="H46" s="24"/>
      <c r="I46" s="24"/>
      <c r="J46" s="24"/>
      <c r="K46" s="42"/>
      <c r="L46" s="42"/>
      <c r="M46" s="42"/>
      <c r="N46" s="42">
        <f>N47</f>
        <v>6016.64</v>
      </c>
      <c r="O46" s="42"/>
      <c r="P46" s="42"/>
      <c r="Q46" s="42"/>
      <c r="R46" s="42"/>
      <c r="S46" s="42"/>
      <c r="T46" s="42"/>
      <c r="U46" s="42"/>
      <c r="V46" s="42"/>
      <c r="W46" s="42"/>
      <c r="X46" s="42"/>
      <c r="Y46" s="42"/>
      <c r="Z46" s="42"/>
      <c r="AA46" s="42"/>
      <c r="AB46" s="26"/>
      <c r="AC46" s="42"/>
      <c r="AD46" s="26"/>
      <c r="AE46" s="42"/>
      <c r="AF46" s="42"/>
      <c r="AG46" s="42"/>
      <c r="AH46" s="42"/>
      <c r="AI46" s="42"/>
      <c r="AJ46" s="50"/>
      <c r="AK46" s="57"/>
    </row>
    <row r="47" s="7" customFormat="1" ht="30" customHeight="1" spans="1:37">
      <c r="A47" s="27" t="s">
        <v>47</v>
      </c>
      <c r="B47" s="24" t="s">
        <v>234</v>
      </c>
      <c r="C47" s="24"/>
      <c r="D47" s="24"/>
      <c r="E47" s="25"/>
      <c r="F47" s="25"/>
      <c r="G47" s="24"/>
      <c r="H47" s="24"/>
      <c r="I47" s="24"/>
      <c r="J47" s="24"/>
      <c r="K47" s="42"/>
      <c r="L47" s="42"/>
      <c r="M47" s="42"/>
      <c r="N47" s="42">
        <f>SUM(N48:N59)</f>
        <v>6016.64</v>
      </c>
      <c r="O47" s="42"/>
      <c r="P47" s="42"/>
      <c r="Q47" s="42"/>
      <c r="R47" s="42"/>
      <c r="S47" s="42"/>
      <c r="T47" s="42"/>
      <c r="U47" s="42"/>
      <c r="V47" s="42"/>
      <c r="W47" s="42"/>
      <c r="X47" s="42"/>
      <c r="Y47" s="42"/>
      <c r="Z47" s="42"/>
      <c r="AA47" s="42"/>
      <c r="AB47" s="26"/>
      <c r="AC47" s="42"/>
      <c r="AD47" s="26"/>
      <c r="AE47" s="42"/>
      <c r="AF47" s="42"/>
      <c r="AG47" s="42"/>
      <c r="AH47" s="42"/>
      <c r="AI47" s="42"/>
      <c r="AJ47" s="50"/>
      <c r="AK47" s="57"/>
    </row>
    <row r="48" s="7" customFormat="1" ht="98" customHeight="1" spans="1:37">
      <c r="A48" s="27">
        <v>30</v>
      </c>
      <c r="B48" s="26" t="s">
        <v>235</v>
      </c>
      <c r="C48" s="26" t="s">
        <v>50</v>
      </c>
      <c r="D48" s="30" t="s">
        <v>236</v>
      </c>
      <c r="E48" s="25" t="s">
        <v>44</v>
      </c>
      <c r="F48" s="25" t="s">
        <v>233</v>
      </c>
      <c r="G48" s="26" t="s">
        <v>52</v>
      </c>
      <c r="H48" s="30" t="s">
        <v>237</v>
      </c>
      <c r="I48" s="25" t="s">
        <v>54</v>
      </c>
      <c r="J48" s="45" t="s">
        <v>238</v>
      </c>
      <c r="K48" s="42"/>
      <c r="L48" s="46"/>
      <c r="M48" s="46"/>
      <c r="N48" s="46">
        <v>350</v>
      </c>
      <c r="O48" s="46"/>
      <c r="P48" s="46"/>
      <c r="Q48" s="42"/>
      <c r="R48" s="42"/>
      <c r="S48" s="42"/>
      <c r="T48" s="42"/>
      <c r="U48" s="42"/>
      <c r="V48" s="42"/>
      <c r="W48" s="42"/>
      <c r="X48" s="42"/>
      <c r="Y48" s="42"/>
      <c r="Z48" s="42"/>
      <c r="AA48" s="30" t="s">
        <v>110</v>
      </c>
      <c r="AB48" s="26"/>
      <c r="AC48" s="30" t="s">
        <v>56</v>
      </c>
      <c r="AD48" s="26"/>
      <c r="AE48" s="26"/>
      <c r="AF48" s="30" t="s">
        <v>239</v>
      </c>
      <c r="AG48" s="30" t="s">
        <v>240</v>
      </c>
      <c r="AH48" s="42"/>
      <c r="AI48" s="42"/>
      <c r="AJ48" s="50"/>
      <c r="AK48" s="57"/>
    </row>
    <row r="49" s="7" customFormat="1" ht="80" customHeight="1" spans="1:37">
      <c r="A49" s="27">
        <v>31</v>
      </c>
      <c r="B49" s="26" t="s">
        <v>241</v>
      </c>
      <c r="C49" s="26" t="s">
        <v>50</v>
      </c>
      <c r="D49" s="29" t="s">
        <v>242</v>
      </c>
      <c r="E49" s="25" t="s">
        <v>44</v>
      </c>
      <c r="F49" s="25" t="s">
        <v>233</v>
      </c>
      <c r="G49" s="26" t="s">
        <v>52</v>
      </c>
      <c r="H49" s="29" t="s">
        <v>243</v>
      </c>
      <c r="I49" s="25" t="s">
        <v>54</v>
      </c>
      <c r="J49" s="29" t="s">
        <v>244</v>
      </c>
      <c r="K49" s="42"/>
      <c r="L49" s="30"/>
      <c r="M49" s="30"/>
      <c r="N49" s="29">
        <v>1036</v>
      </c>
      <c r="O49" s="29"/>
      <c r="P49" s="29"/>
      <c r="Q49" s="42"/>
      <c r="R49" s="42"/>
      <c r="S49" s="42"/>
      <c r="T49" s="42"/>
      <c r="U49" s="42"/>
      <c r="V49" s="42"/>
      <c r="W49" s="42"/>
      <c r="X49" s="42"/>
      <c r="Y49" s="42"/>
      <c r="Z49" s="42"/>
      <c r="AA49" s="30" t="s">
        <v>185</v>
      </c>
      <c r="AB49" s="26"/>
      <c r="AC49" s="30" t="s">
        <v>185</v>
      </c>
      <c r="AD49" s="26"/>
      <c r="AE49" s="26"/>
      <c r="AF49" s="30" t="s">
        <v>245</v>
      </c>
      <c r="AG49" s="30" t="s">
        <v>240</v>
      </c>
      <c r="AH49" s="42"/>
      <c r="AI49" s="42"/>
      <c r="AJ49" s="50"/>
      <c r="AK49" s="57"/>
    </row>
    <row r="50" s="7" customFormat="1" ht="80" customHeight="1" spans="1:37">
      <c r="A50" s="27">
        <v>32</v>
      </c>
      <c r="B50" s="26" t="s">
        <v>246</v>
      </c>
      <c r="C50" s="26" t="s">
        <v>50</v>
      </c>
      <c r="D50" s="28" t="s">
        <v>247</v>
      </c>
      <c r="E50" s="25" t="s">
        <v>44</v>
      </c>
      <c r="F50" s="25" t="s">
        <v>233</v>
      </c>
      <c r="G50" s="26" t="s">
        <v>52</v>
      </c>
      <c r="H50" s="25" t="s">
        <v>248</v>
      </c>
      <c r="I50" s="25" t="s">
        <v>54</v>
      </c>
      <c r="J50" s="28" t="s">
        <v>249</v>
      </c>
      <c r="K50" s="42"/>
      <c r="L50" s="46"/>
      <c r="M50" s="46"/>
      <c r="N50" s="46">
        <v>392.46</v>
      </c>
      <c r="O50" s="46"/>
      <c r="P50" s="46"/>
      <c r="Q50" s="42"/>
      <c r="R50" s="42"/>
      <c r="S50" s="42"/>
      <c r="T50" s="42"/>
      <c r="U50" s="42"/>
      <c r="V50" s="42"/>
      <c r="W50" s="42"/>
      <c r="X50" s="42"/>
      <c r="Y50" s="42"/>
      <c r="Z50" s="42"/>
      <c r="AA50" s="30" t="s">
        <v>185</v>
      </c>
      <c r="AB50" s="26"/>
      <c r="AC50" s="30" t="s">
        <v>185</v>
      </c>
      <c r="AD50" s="26"/>
      <c r="AE50" s="26"/>
      <c r="AF50" s="30" t="s">
        <v>250</v>
      </c>
      <c r="AG50" s="30" t="s">
        <v>240</v>
      </c>
      <c r="AH50" s="42"/>
      <c r="AI50" s="42"/>
      <c r="AJ50" s="50"/>
      <c r="AK50" s="57"/>
    </row>
    <row r="51" s="8" customFormat="1" ht="102" customHeight="1" spans="1:36">
      <c r="A51" s="27">
        <v>33</v>
      </c>
      <c r="B51" s="26" t="s">
        <v>251</v>
      </c>
      <c r="C51" s="26" t="s">
        <v>50</v>
      </c>
      <c r="D51" s="37" t="s">
        <v>252</v>
      </c>
      <c r="E51" s="25" t="s">
        <v>44</v>
      </c>
      <c r="F51" s="25" t="s">
        <v>233</v>
      </c>
      <c r="G51" s="37" t="s">
        <v>52</v>
      </c>
      <c r="H51" s="37" t="s">
        <v>253</v>
      </c>
      <c r="I51" s="37" t="s">
        <v>141</v>
      </c>
      <c r="J51" s="47" t="s">
        <v>254</v>
      </c>
      <c r="K51" s="26"/>
      <c r="L51" s="42"/>
      <c r="M51" s="42"/>
      <c r="N51" s="42">
        <v>821.4</v>
      </c>
      <c r="O51" s="42"/>
      <c r="P51" s="42"/>
      <c r="Q51" s="42"/>
      <c r="R51" s="42"/>
      <c r="S51" s="42"/>
      <c r="T51" s="42"/>
      <c r="U51" s="42"/>
      <c r="V51" s="42"/>
      <c r="W51" s="42"/>
      <c r="X51" s="42"/>
      <c r="Y51" s="42"/>
      <c r="Z51" s="42"/>
      <c r="AA51" s="42" t="s">
        <v>185</v>
      </c>
      <c r="AB51" s="26"/>
      <c r="AC51" s="42" t="s">
        <v>185</v>
      </c>
      <c r="AD51" s="42"/>
      <c r="AE51" s="49"/>
      <c r="AF51" s="26" t="s">
        <v>255</v>
      </c>
      <c r="AG51" s="26" t="s">
        <v>256</v>
      </c>
      <c r="AH51" s="42"/>
      <c r="AI51" s="42"/>
      <c r="AJ51" s="42"/>
    </row>
    <row r="52" s="8" customFormat="1" ht="125" customHeight="1" spans="1:36">
      <c r="A52" s="27">
        <v>34</v>
      </c>
      <c r="B52" s="26" t="s">
        <v>257</v>
      </c>
      <c r="C52" s="26" t="s">
        <v>50</v>
      </c>
      <c r="D52" s="37" t="s">
        <v>258</v>
      </c>
      <c r="E52" s="25" t="s">
        <v>44</v>
      </c>
      <c r="F52" s="25" t="s">
        <v>233</v>
      </c>
      <c r="G52" s="37" t="s">
        <v>52</v>
      </c>
      <c r="H52" s="37" t="s">
        <v>259</v>
      </c>
      <c r="I52" s="37" t="s">
        <v>141</v>
      </c>
      <c r="J52" s="37" t="s">
        <v>260</v>
      </c>
      <c r="K52" s="26"/>
      <c r="L52" s="42"/>
      <c r="M52" s="42"/>
      <c r="N52" s="42">
        <v>1303.34</v>
      </c>
      <c r="O52" s="42"/>
      <c r="P52" s="42"/>
      <c r="Q52" s="42"/>
      <c r="R52" s="42"/>
      <c r="S52" s="42"/>
      <c r="T52" s="42"/>
      <c r="U52" s="42"/>
      <c r="V52" s="42"/>
      <c r="W52" s="42"/>
      <c r="X52" s="42"/>
      <c r="Y52" s="42"/>
      <c r="Z52" s="42"/>
      <c r="AA52" s="42" t="s">
        <v>185</v>
      </c>
      <c r="AB52" s="26"/>
      <c r="AC52" s="42" t="s">
        <v>185</v>
      </c>
      <c r="AD52" s="42"/>
      <c r="AE52" s="49"/>
      <c r="AF52" s="26" t="s">
        <v>261</v>
      </c>
      <c r="AG52" s="26" t="s">
        <v>256</v>
      </c>
      <c r="AH52" s="42"/>
      <c r="AI52" s="42"/>
      <c r="AJ52" s="42"/>
    </row>
    <row r="53" s="7" customFormat="1" ht="80" customHeight="1" spans="1:37">
      <c r="A53" s="27">
        <v>35</v>
      </c>
      <c r="B53" s="26" t="s">
        <v>262</v>
      </c>
      <c r="C53" s="26" t="s">
        <v>50</v>
      </c>
      <c r="D53" s="29" t="s">
        <v>263</v>
      </c>
      <c r="E53" s="25" t="s">
        <v>44</v>
      </c>
      <c r="F53" s="25" t="s">
        <v>233</v>
      </c>
      <c r="G53" s="26" t="s">
        <v>52</v>
      </c>
      <c r="H53" s="29" t="s">
        <v>264</v>
      </c>
      <c r="I53" s="37" t="s">
        <v>141</v>
      </c>
      <c r="J53" s="29" t="s">
        <v>265</v>
      </c>
      <c r="K53" s="42"/>
      <c r="L53" s="30"/>
      <c r="M53" s="30"/>
      <c r="N53" s="29">
        <v>500</v>
      </c>
      <c r="O53" s="42"/>
      <c r="P53" s="29"/>
      <c r="Q53" s="42"/>
      <c r="R53" s="42"/>
      <c r="S53" s="42"/>
      <c r="T53" s="42"/>
      <c r="U53" s="42"/>
      <c r="V53" s="42"/>
      <c r="W53" s="42"/>
      <c r="X53" s="42"/>
      <c r="Y53" s="42"/>
      <c r="Z53" s="42"/>
      <c r="AA53" s="54" t="s">
        <v>90</v>
      </c>
      <c r="AB53" s="26"/>
      <c r="AC53" s="26" t="s">
        <v>185</v>
      </c>
      <c r="AD53" s="42"/>
      <c r="AE53" s="30"/>
      <c r="AF53" s="26" t="s">
        <v>266</v>
      </c>
      <c r="AG53" s="30" t="s">
        <v>267</v>
      </c>
      <c r="AH53" s="8"/>
      <c r="AI53" s="59"/>
      <c r="AJ53" s="59"/>
      <c r="AK53" s="57"/>
    </row>
    <row r="54" s="10" customFormat="1" ht="95" customHeight="1" spans="1:36">
      <c r="A54" s="27">
        <v>36</v>
      </c>
      <c r="B54" s="34" t="s">
        <v>268</v>
      </c>
      <c r="C54" s="26" t="s">
        <v>50</v>
      </c>
      <c r="D54" s="34" t="s">
        <v>269</v>
      </c>
      <c r="E54" s="25" t="s">
        <v>44</v>
      </c>
      <c r="F54" s="25" t="s">
        <v>233</v>
      </c>
      <c r="G54" s="34" t="s">
        <v>52</v>
      </c>
      <c r="H54" s="34" t="s">
        <v>108</v>
      </c>
      <c r="I54" s="37" t="s">
        <v>141</v>
      </c>
      <c r="J54" s="34" t="s">
        <v>270</v>
      </c>
      <c r="K54" s="42"/>
      <c r="L54" s="42"/>
      <c r="M54" s="42"/>
      <c r="N54" s="42">
        <v>50</v>
      </c>
      <c r="O54" s="42"/>
      <c r="P54" s="42"/>
      <c r="Q54" s="42"/>
      <c r="R54" s="42"/>
      <c r="S54" s="42"/>
      <c r="T54" s="42"/>
      <c r="U54" s="42"/>
      <c r="V54" s="42"/>
      <c r="W54" s="42"/>
      <c r="X54" s="42"/>
      <c r="Y54" s="42"/>
      <c r="Z54" s="42"/>
      <c r="AA54" s="26" t="s">
        <v>110</v>
      </c>
      <c r="AB54" s="42"/>
      <c r="AC54" s="42" t="s">
        <v>185</v>
      </c>
      <c r="AD54" s="42"/>
      <c r="AE54" s="42"/>
      <c r="AF54" s="26" t="s">
        <v>271</v>
      </c>
      <c r="AG54" s="26" t="s">
        <v>272</v>
      </c>
      <c r="AH54" s="42"/>
      <c r="AI54" s="42"/>
      <c r="AJ54" s="42"/>
    </row>
    <row r="55" s="10" customFormat="1" ht="95" customHeight="1" spans="1:36">
      <c r="A55" s="27">
        <v>37</v>
      </c>
      <c r="B55" s="34" t="s">
        <v>273</v>
      </c>
      <c r="C55" s="26" t="s">
        <v>50</v>
      </c>
      <c r="D55" s="34" t="s">
        <v>274</v>
      </c>
      <c r="E55" s="25" t="s">
        <v>44</v>
      </c>
      <c r="F55" s="25" t="s">
        <v>233</v>
      </c>
      <c r="G55" s="34" t="s">
        <v>52</v>
      </c>
      <c r="H55" s="34" t="s">
        <v>190</v>
      </c>
      <c r="I55" s="37" t="s">
        <v>141</v>
      </c>
      <c r="J55" s="34" t="s">
        <v>275</v>
      </c>
      <c r="K55" s="42"/>
      <c r="L55" s="42"/>
      <c r="M55" s="42"/>
      <c r="N55" s="42">
        <v>34</v>
      </c>
      <c r="O55" s="42"/>
      <c r="P55" s="42"/>
      <c r="Q55" s="42"/>
      <c r="R55" s="42"/>
      <c r="S55" s="42"/>
      <c r="T55" s="42"/>
      <c r="U55" s="42"/>
      <c r="V55" s="42"/>
      <c r="W55" s="42"/>
      <c r="X55" s="42"/>
      <c r="Y55" s="42"/>
      <c r="Z55" s="42"/>
      <c r="AA55" s="26" t="s">
        <v>110</v>
      </c>
      <c r="AB55" s="42"/>
      <c r="AC55" s="42" t="s">
        <v>185</v>
      </c>
      <c r="AD55" s="42"/>
      <c r="AE55" s="42"/>
      <c r="AF55" s="26" t="s">
        <v>276</v>
      </c>
      <c r="AG55" s="26" t="s">
        <v>277</v>
      </c>
      <c r="AH55" s="42"/>
      <c r="AI55" s="42"/>
      <c r="AJ55" s="42"/>
    </row>
    <row r="56" s="10" customFormat="1" ht="119" customHeight="1" spans="1:36">
      <c r="A56" s="27">
        <v>38</v>
      </c>
      <c r="B56" s="31" t="s">
        <v>278</v>
      </c>
      <c r="C56" s="26" t="s">
        <v>50</v>
      </c>
      <c r="D56" s="33" t="s">
        <v>279</v>
      </c>
      <c r="E56" s="25" t="s">
        <v>44</v>
      </c>
      <c r="F56" s="25" t="s">
        <v>233</v>
      </c>
      <c r="G56" s="33" t="s">
        <v>280</v>
      </c>
      <c r="H56" s="34" t="s">
        <v>281</v>
      </c>
      <c r="I56" s="37" t="s">
        <v>141</v>
      </c>
      <c r="J56" s="48" t="s">
        <v>282</v>
      </c>
      <c r="K56" s="49"/>
      <c r="L56" s="44"/>
      <c r="M56" s="44"/>
      <c r="N56" s="44">
        <v>360</v>
      </c>
      <c r="O56" s="42"/>
      <c r="P56" s="42"/>
      <c r="Q56" s="42"/>
      <c r="R56" s="42"/>
      <c r="S56" s="42"/>
      <c r="T56" s="42"/>
      <c r="U56" s="42"/>
      <c r="V56" s="42"/>
      <c r="W56" s="42"/>
      <c r="X56" s="42"/>
      <c r="Y56" s="42"/>
      <c r="Z56" s="42"/>
      <c r="AA56" s="26" t="s">
        <v>283</v>
      </c>
      <c r="AB56" s="42"/>
      <c r="AC56" s="42" t="s">
        <v>185</v>
      </c>
      <c r="AD56" s="42"/>
      <c r="AE56" s="42"/>
      <c r="AF56" s="26" t="s">
        <v>284</v>
      </c>
      <c r="AG56" s="26" t="s">
        <v>285</v>
      </c>
      <c r="AH56" s="42"/>
      <c r="AI56" s="42"/>
      <c r="AJ56" s="42"/>
    </row>
    <row r="57" s="10" customFormat="1" ht="95" customHeight="1" spans="1:36">
      <c r="A57" s="27">
        <v>39</v>
      </c>
      <c r="B57" s="26" t="s">
        <v>286</v>
      </c>
      <c r="C57" s="26" t="s">
        <v>50</v>
      </c>
      <c r="D57" s="33" t="s">
        <v>287</v>
      </c>
      <c r="E57" s="25" t="s">
        <v>44</v>
      </c>
      <c r="F57" s="25" t="s">
        <v>233</v>
      </c>
      <c r="G57" s="33" t="s">
        <v>280</v>
      </c>
      <c r="H57" s="34" t="s">
        <v>288</v>
      </c>
      <c r="I57" s="37" t="s">
        <v>141</v>
      </c>
      <c r="J57" s="48" t="s">
        <v>289</v>
      </c>
      <c r="K57" s="49"/>
      <c r="L57" s="44"/>
      <c r="M57" s="44"/>
      <c r="N57" s="44">
        <v>360</v>
      </c>
      <c r="O57" s="42"/>
      <c r="P57" s="42"/>
      <c r="Q57" s="42"/>
      <c r="R57" s="42"/>
      <c r="S57" s="42"/>
      <c r="T57" s="42"/>
      <c r="U57" s="42"/>
      <c r="V57" s="42"/>
      <c r="W57" s="42"/>
      <c r="X57" s="42"/>
      <c r="Y57" s="42"/>
      <c r="Z57" s="42"/>
      <c r="AA57" s="26" t="s">
        <v>283</v>
      </c>
      <c r="AB57" s="42"/>
      <c r="AC57" s="42" t="s">
        <v>185</v>
      </c>
      <c r="AD57" s="42"/>
      <c r="AE57" s="42"/>
      <c r="AF57" s="26" t="s">
        <v>290</v>
      </c>
      <c r="AG57" s="26" t="s">
        <v>285</v>
      </c>
      <c r="AH57" s="42"/>
      <c r="AI57" s="42"/>
      <c r="AJ57" s="42"/>
    </row>
    <row r="58" s="8" customFormat="1" ht="95" customHeight="1" spans="1:36">
      <c r="A58" s="27">
        <v>40</v>
      </c>
      <c r="B58" s="31" t="s">
        <v>291</v>
      </c>
      <c r="C58" s="26" t="s">
        <v>50</v>
      </c>
      <c r="D58" s="32" t="s">
        <v>292</v>
      </c>
      <c r="E58" s="25" t="s">
        <v>44</v>
      </c>
      <c r="F58" s="25" t="s">
        <v>233</v>
      </c>
      <c r="G58" s="32" t="s">
        <v>147</v>
      </c>
      <c r="H58" s="32" t="s">
        <v>293</v>
      </c>
      <c r="I58" s="37" t="s">
        <v>141</v>
      </c>
      <c r="J58" s="32" t="s">
        <v>294</v>
      </c>
      <c r="K58" s="50"/>
      <c r="L58" s="42"/>
      <c r="M58" s="42"/>
      <c r="N58" s="50">
        <v>510</v>
      </c>
      <c r="O58" s="42"/>
      <c r="P58" s="42"/>
      <c r="Q58" s="42"/>
      <c r="R58" s="42"/>
      <c r="S58" s="42"/>
      <c r="T58" s="42"/>
      <c r="U58" s="42"/>
      <c r="V58" s="42"/>
      <c r="W58" s="42"/>
      <c r="X58" s="42"/>
      <c r="Y58" s="42"/>
      <c r="Z58" s="42"/>
      <c r="AA58" s="32" t="s">
        <v>198</v>
      </c>
      <c r="AB58" s="42"/>
      <c r="AC58" s="50" t="s">
        <v>185</v>
      </c>
      <c r="AD58" s="32"/>
      <c r="AE58" s="42"/>
      <c r="AF58" s="55" t="s">
        <v>295</v>
      </c>
      <c r="AG58" s="26" t="s">
        <v>296</v>
      </c>
      <c r="AH58" s="42"/>
      <c r="AI58" s="42"/>
      <c r="AJ58" s="42"/>
    </row>
    <row r="59" s="8" customFormat="1" ht="125" customHeight="1" spans="1:36">
      <c r="A59" s="27">
        <v>41</v>
      </c>
      <c r="B59" s="26" t="s">
        <v>297</v>
      </c>
      <c r="C59" s="26" t="s">
        <v>50</v>
      </c>
      <c r="D59" s="29" t="s">
        <v>298</v>
      </c>
      <c r="E59" s="25" t="s">
        <v>44</v>
      </c>
      <c r="F59" s="25" t="s">
        <v>233</v>
      </c>
      <c r="G59" s="32" t="s">
        <v>147</v>
      </c>
      <c r="H59" s="34" t="s">
        <v>299</v>
      </c>
      <c r="I59" s="37" t="s">
        <v>141</v>
      </c>
      <c r="J59" s="34" t="s">
        <v>300</v>
      </c>
      <c r="K59" s="44"/>
      <c r="L59" s="44"/>
      <c r="M59" s="44"/>
      <c r="N59" s="44">
        <v>299.44</v>
      </c>
      <c r="O59" s="42"/>
      <c r="P59" s="44"/>
      <c r="Q59" s="44"/>
      <c r="R59" s="44"/>
      <c r="S59" s="44"/>
      <c r="T59" s="44"/>
      <c r="U59" s="44"/>
      <c r="V59" s="44"/>
      <c r="W59" s="42"/>
      <c r="X59" s="42"/>
      <c r="Y59" s="42"/>
      <c r="Z59" s="42"/>
      <c r="AA59" s="49" t="s">
        <v>68</v>
      </c>
      <c r="AB59" s="49"/>
      <c r="AC59" s="49" t="s">
        <v>69</v>
      </c>
      <c r="AD59" s="49"/>
      <c r="AE59" s="49"/>
      <c r="AF59" s="55" t="s">
        <v>301</v>
      </c>
      <c r="AG59" s="55" t="s">
        <v>302</v>
      </c>
      <c r="AH59" s="42"/>
      <c r="AI59" s="42"/>
      <c r="AJ59" s="42"/>
    </row>
    <row r="60" s="5" customFormat="1" ht="33" customHeight="1" spans="1:37">
      <c r="A60" s="25" t="s">
        <v>45</v>
      </c>
      <c r="B60" s="24" t="s">
        <v>303</v>
      </c>
      <c r="C60" s="24"/>
      <c r="D60" s="24"/>
      <c r="E60" s="25"/>
      <c r="F60" s="25"/>
      <c r="G60" s="24"/>
      <c r="H60" s="24"/>
      <c r="I60" s="24"/>
      <c r="J60" s="24"/>
      <c r="K60" s="26"/>
      <c r="L60" s="26"/>
      <c r="M60" s="26"/>
      <c r="N60" s="26">
        <f>N61</f>
        <v>350</v>
      </c>
      <c r="O60" s="26"/>
      <c r="P60" s="26"/>
      <c r="Q60" s="26"/>
      <c r="R60" s="26"/>
      <c r="S60" s="26"/>
      <c r="T60" s="26"/>
      <c r="U60" s="26"/>
      <c r="V60" s="26"/>
      <c r="W60" s="26"/>
      <c r="X60" s="26"/>
      <c r="Y60" s="26"/>
      <c r="Z60" s="26"/>
      <c r="AA60" s="26"/>
      <c r="AB60" s="26"/>
      <c r="AC60" s="26"/>
      <c r="AD60" s="26"/>
      <c r="AE60" s="26"/>
      <c r="AF60" s="26"/>
      <c r="AG60" s="40"/>
      <c r="AH60" s="26"/>
      <c r="AI60" s="50"/>
      <c r="AJ60" s="50"/>
      <c r="AK60" s="57"/>
    </row>
    <row r="61" s="5" customFormat="1" ht="28" customHeight="1" spans="1:37">
      <c r="A61" s="25" t="s">
        <v>47</v>
      </c>
      <c r="B61" s="24" t="s">
        <v>304</v>
      </c>
      <c r="C61" s="24"/>
      <c r="D61" s="24"/>
      <c r="E61" s="25"/>
      <c r="F61" s="25"/>
      <c r="G61" s="24"/>
      <c r="H61" s="24"/>
      <c r="I61" s="24"/>
      <c r="J61" s="24"/>
      <c r="K61" s="26"/>
      <c r="L61" s="26"/>
      <c r="M61" s="26"/>
      <c r="N61" s="26">
        <f>N62</f>
        <v>350</v>
      </c>
      <c r="O61" s="26"/>
      <c r="P61" s="26"/>
      <c r="Q61" s="26"/>
      <c r="R61" s="26"/>
      <c r="S61" s="26"/>
      <c r="T61" s="26"/>
      <c r="U61" s="26"/>
      <c r="V61" s="26"/>
      <c r="W61" s="26"/>
      <c r="X61" s="26"/>
      <c r="Y61" s="26"/>
      <c r="Z61" s="26"/>
      <c r="AA61" s="26"/>
      <c r="AB61" s="26"/>
      <c r="AC61" s="26"/>
      <c r="AD61" s="26"/>
      <c r="AE61" s="26"/>
      <c r="AF61" s="26"/>
      <c r="AG61" s="40"/>
      <c r="AH61" s="26"/>
      <c r="AI61" s="50"/>
      <c r="AJ61" s="50"/>
      <c r="AK61" s="57"/>
    </row>
    <row r="62" s="5" customFormat="1" ht="76" customHeight="1" spans="1:37">
      <c r="A62" s="25">
        <v>42</v>
      </c>
      <c r="B62" s="26" t="s">
        <v>305</v>
      </c>
      <c r="C62" s="26" t="s">
        <v>50</v>
      </c>
      <c r="D62" s="29" t="s">
        <v>306</v>
      </c>
      <c r="E62" s="25" t="s">
        <v>44</v>
      </c>
      <c r="F62" s="25" t="s">
        <v>303</v>
      </c>
      <c r="G62" s="26" t="s">
        <v>52</v>
      </c>
      <c r="H62" s="25" t="s">
        <v>307</v>
      </c>
      <c r="I62" s="25" t="s">
        <v>54</v>
      </c>
      <c r="J62" s="25" t="s">
        <v>308</v>
      </c>
      <c r="K62" s="26"/>
      <c r="L62" s="26"/>
      <c r="M62" s="26"/>
      <c r="N62" s="26">
        <v>350</v>
      </c>
      <c r="O62" s="26"/>
      <c r="P62" s="26"/>
      <c r="Q62" s="26"/>
      <c r="R62" s="26"/>
      <c r="S62" s="26"/>
      <c r="T62" s="26"/>
      <c r="U62" s="26"/>
      <c r="V62" s="26"/>
      <c r="W62" s="26"/>
      <c r="X62" s="26"/>
      <c r="Y62" s="26"/>
      <c r="Z62" s="26"/>
      <c r="AA62" s="26" t="s">
        <v>309</v>
      </c>
      <c r="AB62" s="26"/>
      <c r="AC62" s="26" t="s">
        <v>310</v>
      </c>
      <c r="AD62" s="26"/>
      <c r="AE62" s="26"/>
      <c r="AF62" s="26" t="s">
        <v>311</v>
      </c>
      <c r="AG62" s="26" t="s">
        <v>312</v>
      </c>
      <c r="AH62" s="26"/>
      <c r="AI62" s="50"/>
      <c r="AJ62" s="50"/>
      <c r="AK62" s="57"/>
    </row>
    <row r="63" s="5" customFormat="1" ht="23" customHeight="1" spans="1:37">
      <c r="A63" s="25" t="s">
        <v>45</v>
      </c>
      <c r="B63" s="24" t="s">
        <v>313</v>
      </c>
      <c r="C63" s="24"/>
      <c r="D63" s="24"/>
      <c r="E63" s="25"/>
      <c r="F63" s="25"/>
      <c r="G63" s="24"/>
      <c r="H63" s="24"/>
      <c r="I63" s="24"/>
      <c r="J63" s="24"/>
      <c r="K63" s="26"/>
      <c r="L63" s="26"/>
      <c r="M63" s="26"/>
      <c r="N63" s="26">
        <f>N64</f>
        <v>600</v>
      </c>
      <c r="O63" s="26"/>
      <c r="P63" s="26"/>
      <c r="Q63" s="26"/>
      <c r="R63" s="26"/>
      <c r="S63" s="26"/>
      <c r="T63" s="26"/>
      <c r="U63" s="26"/>
      <c r="V63" s="26"/>
      <c r="W63" s="26"/>
      <c r="X63" s="26"/>
      <c r="Y63" s="26"/>
      <c r="Z63" s="26"/>
      <c r="AA63" s="26"/>
      <c r="AB63" s="26"/>
      <c r="AC63" s="26"/>
      <c r="AD63" s="26"/>
      <c r="AE63" s="26"/>
      <c r="AF63" s="26"/>
      <c r="AG63" s="40"/>
      <c r="AH63" s="26"/>
      <c r="AI63" s="50"/>
      <c r="AJ63" s="50"/>
      <c r="AK63" s="57"/>
    </row>
    <row r="64" s="5" customFormat="1" ht="23" customHeight="1" spans="1:37">
      <c r="A64" s="25" t="s">
        <v>47</v>
      </c>
      <c r="B64" s="24" t="s">
        <v>314</v>
      </c>
      <c r="C64" s="24"/>
      <c r="D64" s="24"/>
      <c r="E64" s="25"/>
      <c r="F64" s="25"/>
      <c r="G64" s="24"/>
      <c r="H64" s="24"/>
      <c r="I64" s="24"/>
      <c r="J64" s="24"/>
      <c r="K64" s="26"/>
      <c r="L64" s="26"/>
      <c r="M64" s="26"/>
      <c r="N64" s="26">
        <f>N65</f>
        <v>600</v>
      </c>
      <c r="O64" s="26"/>
      <c r="P64" s="26"/>
      <c r="Q64" s="26"/>
      <c r="R64" s="26"/>
      <c r="S64" s="26"/>
      <c r="T64" s="26"/>
      <c r="U64" s="26"/>
      <c r="V64" s="26"/>
      <c r="W64" s="26"/>
      <c r="X64" s="26"/>
      <c r="Y64" s="26"/>
      <c r="Z64" s="26"/>
      <c r="AA64" s="26"/>
      <c r="AB64" s="26"/>
      <c r="AC64" s="26"/>
      <c r="AD64" s="26"/>
      <c r="AE64" s="26"/>
      <c r="AF64" s="26"/>
      <c r="AG64" s="40"/>
      <c r="AH64" s="26"/>
      <c r="AI64" s="50"/>
      <c r="AJ64" s="50"/>
      <c r="AK64" s="57"/>
    </row>
    <row r="65" s="5" customFormat="1" ht="127" customHeight="1" spans="1:37">
      <c r="A65" s="25">
        <v>43</v>
      </c>
      <c r="B65" s="26" t="s">
        <v>315</v>
      </c>
      <c r="C65" s="26" t="s">
        <v>50</v>
      </c>
      <c r="D65" s="25" t="s">
        <v>316</v>
      </c>
      <c r="E65" s="25" t="s">
        <v>44</v>
      </c>
      <c r="F65" s="25" t="s">
        <v>313</v>
      </c>
      <c r="G65" s="25" t="s">
        <v>52</v>
      </c>
      <c r="H65" s="25" t="s">
        <v>317</v>
      </c>
      <c r="I65" s="25" t="s">
        <v>318</v>
      </c>
      <c r="J65" s="30" t="s">
        <v>319</v>
      </c>
      <c r="K65" s="26"/>
      <c r="L65" s="26"/>
      <c r="M65" s="26"/>
      <c r="N65" s="26">
        <v>600</v>
      </c>
      <c r="O65" s="26"/>
      <c r="P65" s="26"/>
      <c r="Q65" s="26"/>
      <c r="R65" s="26"/>
      <c r="S65" s="26"/>
      <c r="T65" s="26"/>
      <c r="U65" s="26"/>
      <c r="V65" s="26"/>
      <c r="W65" s="26"/>
      <c r="X65" s="50"/>
      <c r="Y65" s="50"/>
      <c r="Z65" s="50"/>
      <c r="AA65" s="26" t="s">
        <v>56</v>
      </c>
      <c r="AB65" s="26"/>
      <c r="AC65" s="26" t="s">
        <v>56</v>
      </c>
      <c r="AD65" s="26"/>
      <c r="AE65" s="26"/>
      <c r="AF65" s="26" t="s">
        <v>320</v>
      </c>
      <c r="AG65" s="26" t="s">
        <v>321</v>
      </c>
      <c r="AH65" s="26"/>
      <c r="AI65" s="50"/>
      <c r="AJ65" s="50"/>
      <c r="AK65" s="57"/>
    </row>
    <row r="66" s="5" customFormat="1" ht="35" customHeight="1" spans="1:37">
      <c r="A66" s="24" t="s">
        <v>43</v>
      </c>
      <c r="B66" s="24" t="s">
        <v>322</v>
      </c>
      <c r="C66" s="24"/>
      <c r="D66" s="24"/>
      <c r="E66" s="25"/>
      <c r="F66" s="25"/>
      <c r="G66" s="24"/>
      <c r="H66" s="24"/>
      <c r="I66" s="24"/>
      <c r="J66" s="24"/>
      <c r="K66" s="26"/>
      <c r="L66" s="26"/>
      <c r="M66" s="26"/>
      <c r="N66" s="26" t="e">
        <f>N67+N68</f>
        <v>#REF!</v>
      </c>
      <c r="O66" s="26"/>
      <c r="P66" s="26"/>
      <c r="Q66" s="26"/>
      <c r="R66" s="26"/>
      <c r="S66" s="26"/>
      <c r="T66" s="26"/>
      <c r="U66" s="26"/>
      <c r="V66" s="26"/>
      <c r="W66" s="26"/>
      <c r="X66" s="26"/>
      <c r="Y66" s="26"/>
      <c r="Z66" s="26"/>
      <c r="AA66" s="26"/>
      <c r="AB66" s="26"/>
      <c r="AC66" s="26"/>
      <c r="AD66" s="26"/>
      <c r="AE66" s="26"/>
      <c r="AF66" s="26"/>
      <c r="AG66" s="40"/>
      <c r="AH66" s="26"/>
      <c r="AI66" s="50"/>
      <c r="AJ66" s="50"/>
      <c r="AK66" s="57"/>
    </row>
    <row r="67" s="5" customFormat="1" ht="35" customHeight="1" spans="1:37">
      <c r="A67" s="25" t="s">
        <v>45</v>
      </c>
      <c r="B67" s="24" t="s">
        <v>323</v>
      </c>
      <c r="C67" s="24"/>
      <c r="D67" s="24"/>
      <c r="E67" s="25"/>
      <c r="F67" s="25"/>
      <c r="G67" s="24"/>
      <c r="H67" s="24"/>
      <c r="I67" s="24"/>
      <c r="J67" s="24"/>
      <c r="K67" s="26"/>
      <c r="L67" s="26"/>
      <c r="M67" s="26"/>
      <c r="N67" s="26" t="e">
        <f>#REF!</f>
        <v>#REF!</v>
      </c>
      <c r="O67" s="26"/>
      <c r="P67" s="26"/>
      <c r="Q67" s="26"/>
      <c r="R67" s="26"/>
      <c r="S67" s="26"/>
      <c r="T67" s="26"/>
      <c r="U67" s="26"/>
      <c r="V67" s="26"/>
      <c r="W67" s="26"/>
      <c r="X67" s="26"/>
      <c r="Y67" s="26"/>
      <c r="Z67" s="26"/>
      <c r="AA67" s="26"/>
      <c r="AB67" s="26"/>
      <c r="AC67" s="26"/>
      <c r="AD67" s="26"/>
      <c r="AE67" s="26"/>
      <c r="AF67" s="26"/>
      <c r="AG67" s="40"/>
      <c r="AH67" s="26"/>
      <c r="AI67" s="50"/>
      <c r="AJ67" s="50"/>
      <c r="AK67" s="57"/>
    </row>
    <row r="68" s="8" customFormat="1" ht="30" customHeight="1" spans="1:36">
      <c r="A68" s="60" t="s">
        <v>45</v>
      </c>
      <c r="B68" s="36" t="s">
        <v>324</v>
      </c>
      <c r="C68" s="36"/>
      <c r="D68" s="36"/>
      <c r="E68" s="36"/>
      <c r="F68" s="36"/>
      <c r="G68" s="36"/>
      <c r="H68" s="36"/>
      <c r="I68" s="36"/>
      <c r="J68" s="36"/>
      <c r="K68" s="42"/>
      <c r="L68" s="42"/>
      <c r="M68" s="42"/>
      <c r="N68" s="42" t="e">
        <f>#REF!</f>
        <v>#REF!</v>
      </c>
      <c r="O68" s="42"/>
      <c r="P68" s="42"/>
      <c r="Q68" s="42"/>
      <c r="R68" s="42"/>
      <c r="S68" s="42"/>
      <c r="T68" s="42"/>
      <c r="U68" s="42"/>
      <c r="V68" s="42"/>
      <c r="W68" s="42"/>
      <c r="X68" s="42"/>
      <c r="Y68" s="42"/>
      <c r="Z68" s="42"/>
      <c r="AA68" s="42"/>
      <c r="AB68" s="42"/>
      <c r="AC68" s="42"/>
      <c r="AD68" s="42"/>
      <c r="AE68" s="42"/>
      <c r="AF68" s="42"/>
      <c r="AG68" s="42"/>
      <c r="AH68" s="42"/>
      <c r="AI68" s="42"/>
      <c r="AJ68" s="42"/>
    </row>
    <row r="69" s="7" customFormat="1" ht="30" customHeight="1" spans="1:37">
      <c r="A69" s="61" t="s">
        <v>43</v>
      </c>
      <c r="B69" s="24" t="s">
        <v>325</v>
      </c>
      <c r="C69" s="24"/>
      <c r="D69" s="24"/>
      <c r="E69" s="25"/>
      <c r="F69" s="25"/>
      <c r="G69" s="24"/>
      <c r="H69" s="24"/>
      <c r="I69" s="24"/>
      <c r="J69" s="24"/>
      <c r="K69" s="42"/>
      <c r="L69" s="42"/>
      <c r="M69" s="42"/>
      <c r="N69" s="42">
        <f>N70+N96+N108</f>
        <v>18061.73</v>
      </c>
      <c r="O69" s="42"/>
      <c r="P69" s="42"/>
      <c r="Q69" s="42"/>
      <c r="R69" s="42"/>
      <c r="S69" s="42"/>
      <c r="T69" s="42"/>
      <c r="U69" s="42"/>
      <c r="V69" s="42"/>
      <c r="W69" s="42"/>
      <c r="X69" s="42"/>
      <c r="Y69" s="42"/>
      <c r="Z69" s="42"/>
      <c r="AA69" s="42"/>
      <c r="AB69" s="26"/>
      <c r="AC69" s="42"/>
      <c r="AD69" s="26"/>
      <c r="AE69" s="42"/>
      <c r="AF69" s="42"/>
      <c r="AG69" s="42"/>
      <c r="AH69" s="42"/>
      <c r="AI69" s="42"/>
      <c r="AJ69" s="50"/>
      <c r="AK69" s="57"/>
    </row>
    <row r="70" s="7" customFormat="1" ht="30" customHeight="1" spans="1:37">
      <c r="A70" s="61" t="s">
        <v>45</v>
      </c>
      <c r="B70" s="24" t="s">
        <v>326</v>
      </c>
      <c r="C70" s="24"/>
      <c r="D70" s="24"/>
      <c r="E70" s="25"/>
      <c r="F70" s="25"/>
      <c r="G70" s="24"/>
      <c r="H70" s="24"/>
      <c r="I70" s="24"/>
      <c r="J70" s="24"/>
      <c r="K70" s="42"/>
      <c r="L70" s="42"/>
      <c r="M70" s="42"/>
      <c r="N70" s="42">
        <f>SUM(N71+N81+N85+N94+N79)</f>
        <v>11197.93</v>
      </c>
      <c r="O70" s="42"/>
      <c r="P70" s="42"/>
      <c r="Q70" s="42"/>
      <c r="R70" s="42"/>
      <c r="S70" s="42"/>
      <c r="T70" s="42"/>
      <c r="U70" s="42"/>
      <c r="V70" s="42"/>
      <c r="W70" s="42"/>
      <c r="X70" s="42"/>
      <c r="Y70" s="42"/>
      <c r="Z70" s="42"/>
      <c r="AA70" s="42"/>
      <c r="AB70" s="26"/>
      <c r="AC70" s="42"/>
      <c r="AD70" s="26"/>
      <c r="AE70" s="42"/>
      <c r="AF70" s="42"/>
      <c r="AG70" s="42"/>
      <c r="AH70" s="42"/>
      <c r="AI70" s="42"/>
      <c r="AJ70" s="50"/>
      <c r="AK70" s="57"/>
    </row>
    <row r="71" s="7" customFormat="1" ht="47" customHeight="1" spans="1:37">
      <c r="A71" s="27" t="s">
        <v>47</v>
      </c>
      <c r="B71" s="24" t="s">
        <v>327</v>
      </c>
      <c r="C71" s="24"/>
      <c r="D71" s="24"/>
      <c r="E71" s="25"/>
      <c r="F71" s="25"/>
      <c r="G71" s="24"/>
      <c r="H71" s="24"/>
      <c r="I71" s="24"/>
      <c r="J71" s="24"/>
      <c r="K71" s="42"/>
      <c r="L71" s="42"/>
      <c r="M71" s="42"/>
      <c r="N71" s="42">
        <f>SUM(N72:N78)</f>
        <v>4070</v>
      </c>
      <c r="O71" s="42"/>
      <c r="P71" s="42"/>
      <c r="Q71" s="42"/>
      <c r="R71" s="42"/>
      <c r="S71" s="42"/>
      <c r="T71" s="42"/>
      <c r="U71" s="42"/>
      <c r="V71" s="42"/>
      <c r="W71" s="42"/>
      <c r="X71" s="42"/>
      <c r="Y71" s="42"/>
      <c r="Z71" s="42"/>
      <c r="AA71" s="42"/>
      <c r="AB71" s="42"/>
      <c r="AC71" s="42"/>
      <c r="AD71" s="42"/>
      <c r="AE71" s="42"/>
      <c r="AF71" s="42"/>
      <c r="AG71" s="42"/>
      <c r="AH71" s="42"/>
      <c r="AI71" s="42"/>
      <c r="AJ71" s="42"/>
      <c r="AK71" s="57"/>
    </row>
    <row r="72" s="7" customFormat="1" ht="107" customHeight="1" spans="1:37">
      <c r="A72" s="27">
        <v>46</v>
      </c>
      <c r="B72" s="26" t="s">
        <v>328</v>
      </c>
      <c r="C72" s="25" t="s">
        <v>50</v>
      </c>
      <c r="D72" s="30" t="s">
        <v>329</v>
      </c>
      <c r="E72" s="30" t="s">
        <v>325</v>
      </c>
      <c r="F72" s="30" t="s">
        <v>326</v>
      </c>
      <c r="G72" s="25" t="s">
        <v>52</v>
      </c>
      <c r="H72" s="30" t="s">
        <v>330</v>
      </c>
      <c r="I72" s="25" t="s">
        <v>54</v>
      </c>
      <c r="J72" s="30" t="s">
        <v>331</v>
      </c>
      <c r="K72" s="42"/>
      <c r="L72" s="30"/>
      <c r="M72" s="30"/>
      <c r="N72" s="30">
        <v>400</v>
      </c>
      <c r="O72" s="30"/>
      <c r="P72" s="42"/>
      <c r="Q72" s="30"/>
      <c r="R72" s="42"/>
      <c r="S72" s="42"/>
      <c r="T72" s="42"/>
      <c r="U72" s="42"/>
      <c r="V72" s="42"/>
      <c r="W72" s="42"/>
      <c r="X72" s="42"/>
      <c r="Y72" s="42"/>
      <c r="Z72" s="42"/>
      <c r="AA72" s="30" t="s">
        <v>283</v>
      </c>
      <c r="AB72" s="26"/>
      <c r="AC72" s="30" t="s">
        <v>332</v>
      </c>
      <c r="AD72" s="26"/>
      <c r="AE72" s="26"/>
      <c r="AF72" s="30" t="s">
        <v>333</v>
      </c>
      <c r="AG72" s="30" t="s">
        <v>334</v>
      </c>
      <c r="AH72" s="42"/>
      <c r="AI72" s="26"/>
      <c r="AJ72" s="50"/>
      <c r="AK72" s="57"/>
    </row>
    <row r="73" s="7" customFormat="1" ht="112" customHeight="1" spans="1:37">
      <c r="A73" s="27">
        <v>47</v>
      </c>
      <c r="B73" s="26" t="s">
        <v>335</v>
      </c>
      <c r="C73" s="25" t="s">
        <v>50</v>
      </c>
      <c r="D73" s="29" t="s">
        <v>336</v>
      </c>
      <c r="E73" s="30" t="s">
        <v>325</v>
      </c>
      <c r="F73" s="30" t="s">
        <v>326</v>
      </c>
      <c r="G73" s="25" t="s">
        <v>52</v>
      </c>
      <c r="H73" s="30" t="s">
        <v>337</v>
      </c>
      <c r="I73" s="25" t="s">
        <v>54</v>
      </c>
      <c r="J73" s="30" t="s">
        <v>338</v>
      </c>
      <c r="K73" s="42"/>
      <c r="L73" s="30"/>
      <c r="M73" s="30"/>
      <c r="N73" s="30">
        <v>540</v>
      </c>
      <c r="O73" s="30"/>
      <c r="P73" s="42"/>
      <c r="Q73" s="30"/>
      <c r="R73" s="42"/>
      <c r="S73" s="42"/>
      <c r="T73" s="42"/>
      <c r="U73" s="42"/>
      <c r="V73" s="42"/>
      <c r="W73" s="42"/>
      <c r="X73" s="42"/>
      <c r="Y73" s="42"/>
      <c r="Z73" s="42"/>
      <c r="AA73" s="30" t="s">
        <v>156</v>
      </c>
      <c r="AB73" s="26"/>
      <c r="AC73" s="30" t="s">
        <v>332</v>
      </c>
      <c r="AD73" s="26"/>
      <c r="AE73" s="26"/>
      <c r="AF73" s="30" t="s">
        <v>339</v>
      </c>
      <c r="AG73" s="30" t="s">
        <v>340</v>
      </c>
      <c r="AH73" s="42"/>
      <c r="AI73" s="26"/>
      <c r="AJ73" s="50"/>
      <c r="AK73" s="57"/>
    </row>
    <row r="74" s="7" customFormat="1" ht="122" customHeight="1" spans="1:37">
      <c r="A74" s="27">
        <v>48</v>
      </c>
      <c r="B74" s="26" t="s">
        <v>341</v>
      </c>
      <c r="C74" s="25" t="s">
        <v>50</v>
      </c>
      <c r="D74" s="29" t="s">
        <v>342</v>
      </c>
      <c r="E74" s="30" t="s">
        <v>325</v>
      </c>
      <c r="F74" s="30" t="s">
        <v>326</v>
      </c>
      <c r="G74" s="25" t="s">
        <v>52</v>
      </c>
      <c r="H74" s="30" t="s">
        <v>343</v>
      </c>
      <c r="I74" s="25" t="s">
        <v>54</v>
      </c>
      <c r="J74" s="30" t="s">
        <v>344</v>
      </c>
      <c r="K74" s="42"/>
      <c r="L74" s="30"/>
      <c r="M74" s="30"/>
      <c r="N74" s="30">
        <v>400</v>
      </c>
      <c r="O74" s="30"/>
      <c r="P74" s="42"/>
      <c r="Q74" s="30"/>
      <c r="R74" s="42"/>
      <c r="S74" s="42"/>
      <c r="T74" s="42"/>
      <c r="U74" s="42"/>
      <c r="V74" s="42"/>
      <c r="W74" s="42"/>
      <c r="X74" s="42"/>
      <c r="Y74" s="42"/>
      <c r="Z74" s="42"/>
      <c r="AA74" s="30" t="s">
        <v>283</v>
      </c>
      <c r="AB74" s="26"/>
      <c r="AC74" s="30" t="s">
        <v>332</v>
      </c>
      <c r="AD74" s="26"/>
      <c r="AE74" s="26"/>
      <c r="AF74" s="30" t="s">
        <v>345</v>
      </c>
      <c r="AG74" s="30" t="s">
        <v>334</v>
      </c>
      <c r="AH74" s="42"/>
      <c r="AI74" s="26"/>
      <c r="AJ74" s="50"/>
      <c r="AK74" s="57"/>
    </row>
    <row r="75" s="10" customFormat="1" ht="147" customHeight="1" spans="1:36">
      <c r="A75" s="27">
        <v>49</v>
      </c>
      <c r="B75" s="26" t="s">
        <v>346</v>
      </c>
      <c r="C75" s="25" t="s">
        <v>50</v>
      </c>
      <c r="D75" s="34" t="s">
        <v>347</v>
      </c>
      <c r="E75" s="30" t="s">
        <v>325</v>
      </c>
      <c r="F75" s="30" t="s">
        <v>326</v>
      </c>
      <c r="G75" s="34" t="s">
        <v>52</v>
      </c>
      <c r="H75" s="34" t="s">
        <v>348</v>
      </c>
      <c r="I75" s="25" t="s">
        <v>141</v>
      </c>
      <c r="J75" s="34" t="s">
        <v>349</v>
      </c>
      <c r="K75" s="42"/>
      <c r="L75" s="42"/>
      <c r="M75" s="42"/>
      <c r="N75" s="42">
        <v>380</v>
      </c>
      <c r="O75" s="42"/>
      <c r="P75" s="42"/>
      <c r="Q75" s="42"/>
      <c r="R75" s="42"/>
      <c r="S75" s="42"/>
      <c r="T75" s="42"/>
      <c r="U75" s="42"/>
      <c r="V75" s="42"/>
      <c r="W75" s="42"/>
      <c r="X75" s="42"/>
      <c r="Y75" s="42"/>
      <c r="Z75" s="42"/>
      <c r="AA75" s="26" t="s">
        <v>156</v>
      </c>
      <c r="AB75" s="42"/>
      <c r="AC75" s="42" t="s">
        <v>350</v>
      </c>
      <c r="AD75" s="42"/>
      <c r="AE75" s="49"/>
      <c r="AF75" s="26" t="s">
        <v>351</v>
      </c>
      <c r="AG75" s="26" t="s">
        <v>352</v>
      </c>
      <c r="AH75" s="42"/>
      <c r="AI75" s="42"/>
      <c r="AJ75" s="42"/>
    </row>
    <row r="76" s="8" customFormat="1" ht="119" customHeight="1" spans="1:36">
      <c r="A76" s="27">
        <v>50</v>
      </c>
      <c r="B76" s="31" t="s">
        <v>353</v>
      </c>
      <c r="C76" s="25" t="s">
        <v>50</v>
      </c>
      <c r="D76" s="33" t="s">
        <v>354</v>
      </c>
      <c r="E76" s="30" t="s">
        <v>325</v>
      </c>
      <c r="F76" s="30" t="s">
        <v>326</v>
      </c>
      <c r="G76" s="25" t="s">
        <v>52</v>
      </c>
      <c r="H76" s="34" t="s">
        <v>355</v>
      </c>
      <c r="I76" s="25" t="s">
        <v>141</v>
      </c>
      <c r="J76" s="34" t="s">
        <v>356</v>
      </c>
      <c r="K76" s="33"/>
      <c r="L76" s="49"/>
      <c r="M76" s="49"/>
      <c r="N76" s="49">
        <v>520</v>
      </c>
      <c r="O76" s="49"/>
      <c r="P76" s="49"/>
      <c r="Q76" s="49"/>
      <c r="R76" s="49"/>
      <c r="S76" s="49"/>
      <c r="T76" s="49"/>
      <c r="U76" s="49"/>
      <c r="V76" s="49"/>
      <c r="W76" s="26"/>
      <c r="X76" s="26"/>
      <c r="Y76" s="26"/>
      <c r="Z76" s="26"/>
      <c r="AA76" s="30" t="s">
        <v>90</v>
      </c>
      <c r="AB76" s="49"/>
      <c r="AC76" s="32" t="s">
        <v>357</v>
      </c>
      <c r="AD76" s="49"/>
      <c r="AE76" s="49"/>
      <c r="AF76" s="49" t="s">
        <v>358</v>
      </c>
      <c r="AG76" s="49" t="s">
        <v>359</v>
      </c>
      <c r="AH76" s="26"/>
      <c r="AI76" s="26"/>
      <c r="AJ76" s="26"/>
    </row>
    <row r="77" s="8" customFormat="1" ht="119" customHeight="1" spans="1:36">
      <c r="A77" s="27">
        <v>51</v>
      </c>
      <c r="B77" s="26" t="s">
        <v>360</v>
      </c>
      <c r="C77" s="25" t="s">
        <v>50</v>
      </c>
      <c r="D77" s="33" t="s">
        <v>361</v>
      </c>
      <c r="E77" s="30" t="s">
        <v>325</v>
      </c>
      <c r="F77" s="30" t="s">
        <v>326</v>
      </c>
      <c r="G77" s="25" t="s">
        <v>280</v>
      </c>
      <c r="H77" s="34" t="s">
        <v>362</v>
      </c>
      <c r="I77" s="25" t="s">
        <v>141</v>
      </c>
      <c r="J77" s="34" t="s">
        <v>363</v>
      </c>
      <c r="K77" s="33"/>
      <c r="L77" s="44"/>
      <c r="M77" s="44"/>
      <c r="N77" s="44">
        <v>500</v>
      </c>
      <c r="O77" s="44"/>
      <c r="P77" s="44"/>
      <c r="Q77" s="44"/>
      <c r="R77" s="44"/>
      <c r="S77" s="44"/>
      <c r="T77" s="42"/>
      <c r="U77" s="44"/>
      <c r="V77" s="44"/>
      <c r="W77" s="42"/>
      <c r="Y77" s="42"/>
      <c r="Z77" s="42"/>
      <c r="AA77" s="49" t="s">
        <v>283</v>
      </c>
      <c r="AB77" s="49"/>
      <c r="AC77" s="30" t="s">
        <v>332</v>
      </c>
      <c r="AD77" s="49"/>
      <c r="AE77" s="49"/>
      <c r="AF77" s="49" t="s">
        <v>364</v>
      </c>
      <c r="AG77" s="49" t="s">
        <v>365</v>
      </c>
      <c r="AH77" s="42"/>
      <c r="AI77" s="42"/>
      <c r="AJ77" s="42"/>
    </row>
    <row r="78" s="7" customFormat="1" ht="131" customHeight="1" spans="1:37">
      <c r="A78" s="27">
        <v>52</v>
      </c>
      <c r="B78" s="26" t="s">
        <v>366</v>
      </c>
      <c r="C78" s="25" t="s">
        <v>50</v>
      </c>
      <c r="D78" s="25" t="s">
        <v>367</v>
      </c>
      <c r="E78" s="30" t="s">
        <v>325</v>
      </c>
      <c r="F78" s="30" t="s">
        <v>326</v>
      </c>
      <c r="G78" s="25" t="s">
        <v>52</v>
      </c>
      <c r="H78" s="25" t="s">
        <v>368</v>
      </c>
      <c r="I78" s="25" t="s">
        <v>54</v>
      </c>
      <c r="J78" s="30" t="s">
        <v>369</v>
      </c>
      <c r="K78" s="42"/>
      <c r="L78" s="30"/>
      <c r="M78" s="30"/>
      <c r="N78" s="30">
        <v>1330</v>
      </c>
      <c r="O78" s="30"/>
      <c r="P78" s="30"/>
      <c r="Q78" s="42"/>
      <c r="R78" s="42"/>
      <c r="S78" s="42"/>
      <c r="T78" s="42"/>
      <c r="U78" s="42"/>
      <c r="V78" s="42"/>
      <c r="W78" s="42"/>
      <c r="X78" s="42"/>
      <c r="Y78" s="42"/>
      <c r="Z78" s="42"/>
      <c r="AA78" s="30" t="s">
        <v>332</v>
      </c>
      <c r="AB78" s="26"/>
      <c r="AC78" s="30" t="s">
        <v>332</v>
      </c>
      <c r="AD78" s="26"/>
      <c r="AE78" s="26"/>
      <c r="AF78" s="30" t="s">
        <v>370</v>
      </c>
      <c r="AG78" s="30" t="s">
        <v>340</v>
      </c>
      <c r="AH78" s="42"/>
      <c r="AI78" s="42"/>
      <c r="AJ78" s="50"/>
      <c r="AK78" s="57"/>
    </row>
    <row r="79" s="8" customFormat="1" ht="30" customHeight="1" spans="1:36">
      <c r="A79" s="35" t="s">
        <v>47</v>
      </c>
      <c r="B79" s="36" t="s">
        <v>371</v>
      </c>
      <c r="C79" s="36"/>
      <c r="D79" s="36"/>
      <c r="E79" s="36"/>
      <c r="F79" s="36"/>
      <c r="G79" s="36"/>
      <c r="H79" s="36"/>
      <c r="I79" s="36"/>
      <c r="J79" s="36"/>
      <c r="K79" s="42"/>
      <c r="L79" s="42"/>
      <c r="M79" s="42"/>
      <c r="N79" s="42">
        <f>SUM(N80:N80)</f>
        <v>690</v>
      </c>
      <c r="O79" s="42"/>
      <c r="P79" s="42"/>
      <c r="Q79" s="42"/>
      <c r="R79" s="42"/>
      <c r="S79" s="42"/>
      <c r="T79" s="42"/>
      <c r="U79" s="42"/>
      <c r="V79" s="42"/>
      <c r="W79" s="42"/>
      <c r="X79" s="42"/>
      <c r="Y79" s="42"/>
      <c r="Z79" s="42"/>
      <c r="AA79" s="42"/>
      <c r="AB79" s="42"/>
      <c r="AC79" s="42"/>
      <c r="AD79" s="42"/>
      <c r="AE79" s="42"/>
      <c r="AF79" s="42"/>
      <c r="AG79" s="42"/>
      <c r="AH79" s="42"/>
      <c r="AI79" s="42"/>
      <c r="AJ79" s="42"/>
    </row>
    <row r="80" s="7" customFormat="1" ht="136" customHeight="1" spans="1:37">
      <c r="A80" s="27">
        <v>53</v>
      </c>
      <c r="B80" s="26" t="s">
        <v>372</v>
      </c>
      <c r="C80" s="25" t="s">
        <v>50</v>
      </c>
      <c r="D80" s="25" t="s">
        <v>373</v>
      </c>
      <c r="E80" s="25" t="s">
        <v>325</v>
      </c>
      <c r="F80" s="30" t="s">
        <v>326</v>
      </c>
      <c r="G80" s="25" t="s">
        <v>52</v>
      </c>
      <c r="H80" s="25" t="s">
        <v>374</v>
      </c>
      <c r="I80" s="25" t="s">
        <v>141</v>
      </c>
      <c r="J80" s="25" t="s">
        <v>375</v>
      </c>
      <c r="K80" s="42"/>
      <c r="L80" s="42"/>
      <c r="M80" s="42"/>
      <c r="N80" s="42">
        <v>690</v>
      </c>
      <c r="O80" s="42"/>
      <c r="P80" s="42"/>
      <c r="Q80" s="42"/>
      <c r="R80" s="42"/>
      <c r="S80" s="42"/>
      <c r="U80" s="42"/>
      <c r="V80" s="42"/>
      <c r="W80" s="42"/>
      <c r="X80" s="63"/>
      <c r="Y80" s="42"/>
      <c r="Z80" s="42"/>
      <c r="AA80" s="26" t="s">
        <v>178</v>
      </c>
      <c r="AB80" s="26"/>
      <c r="AC80" s="26" t="s">
        <v>350</v>
      </c>
      <c r="AD80" s="8"/>
      <c r="AE80" s="26"/>
      <c r="AF80" s="26" t="s">
        <v>376</v>
      </c>
      <c r="AG80" s="26" t="s">
        <v>377</v>
      </c>
      <c r="AH80" s="42"/>
      <c r="AI80" s="42"/>
      <c r="AJ80" s="50"/>
      <c r="AK80" s="57"/>
    </row>
    <row r="81" s="7" customFormat="1" ht="30" customHeight="1" spans="1:37">
      <c r="A81" s="27" t="s">
        <v>47</v>
      </c>
      <c r="B81" s="24" t="s">
        <v>378</v>
      </c>
      <c r="C81" s="24"/>
      <c r="D81" s="24"/>
      <c r="E81" s="25"/>
      <c r="F81" s="25"/>
      <c r="G81" s="24"/>
      <c r="H81" s="24"/>
      <c r="I81" s="24"/>
      <c r="J81" s="24"/>
      <c r="K81" s="42"/>
      <c r="L81" s="42"/>
      <c r="M81" s="42"/>
      <c r="N81" s="42">
        <f>SUM(N82:N84)</f>
        <v>2105</v>
      </c>
      <c r="O81" s="42"/>
      <c r="P81" s="42"/>
      <c r="Q81" s="42"/>
      <c r="R81" s="42"/>
      <c r="S81" s="42"/>
      <c r="T81" s="42"/>
      <c r="U81" s="42"/>
      <c r="V81" s="42"/>
      <c r="W81" s="42"/>
      <c r="X81" s="42"/>
      <c r="Y81" s="42"/>
      <c r="Z81" s="42"/>
      <c r="AA81" s="42"/>
      <c r="AB81" s="26"/>
      <c r="AC81" s="42"/>
      <c r="AD81" s="26"/>
      <c r="AE81" s="42"/>
      <c r="AF81" s="42"/>
      <c r="AG81" s="42"/>
      <c r="AH81" s="42"/>
      <c r="AI81" s="42"/>
      <c r="AJ81" s="50"/>
      <c r="AK81" s="57"/>
    </row>
    <row r="82" s="7" customFormat="1" ht="117" customHeight="1" spans="1:37">
      <c r="A82" s="27">
        <v>54</v>
      </c>
      <c r="B82" s="26" t="s">
        <v>379</v>
      </c>
      <c r="C82" s="25" t="s">
        <v>50</v>
      </c>
      <c r="D82" s="25" t="s">
        <v>380</v>
      </c>
      <c r="E82" s="30" t="s">
        <v>325</v>
      </c>
      <c r="F82" s="30" t="s">
        <v>326</v>
      </c>
      <c r="G82" s="25" t="s">
        <v>52</v>
      </c>
      <c r="H82" s="25" t="s">
        <v>381</v>
      </c>
      <c r="I82" s="25" t="s">
        <v>54</v>
      </c>
      <c r="J82" s="25" t="s">
        <v>382</v>
      </c>
      <c r="K82" s="42"/>
      <c r="L82" s="42"/>
      <c r="M82" s="42"/>
      <c r="N82" s="30">
        <v>1680</v>
      </c>
      <c r="O82" s="30"/>
      <c r="P82" s="30"/>
      <c r="Q82" s="42"/>
      <c r="R82" s="42"/>
      <c r="S82" s="42"/>
      <c r="T82" s="42"/>
      <c r="U82" s="42"/>
      <c r="V82" s="42"/>
      <c r="W82" s="42"/>
      <c r="X82" s="42"/>
      <c r="Y82" s="42"/>
      <c r="Z82" s="42"/>
      <c r="AA82" s="25" t="s">
        <v>185</v>
      </c>
      <c r="AB82" s="26"/>
      <c r="AC82" s="25" t="s">
        <v>185</v>
      </c>
      <c r="AD82" s="26"/>
      <c r="AE82" s="26"/>
      <c r="AF82" s="30" t="s">
        <v>383</v>
      </c>
      <c r="AG82" s="30" t="s">
        <v>384</v>
      </c>
      <c r="AH82" s="42"/>
      <c r="AI82" s="26"/>
      <c r="AJ82" s="50"/>
      <c r="AK82" s="64"/>
    </row>
    <row r="83" s="8" customFormat="1" ht="95" customHeight="1" spans="1:36">
      <c r="A83" s="27">
        <v>55</v>
      </c>
      <c r="B83" s="31" t="s">
        <v>385</v>
      </c>
      <c r="C83" s="26" t="s">
        <v>50</v>
      </c>
      <c r="D83" s="34" t="s">
        <v>386</v>
      </c>
      <c r="E83" s="30" t="s">
        <v>325</v>
      </c>
      <c r="F83" s="30" t="s">
        <v>326</v>
      </c>
      <c r="G83" s="34" t="s">
        <v>52</v>
      </c>
      <c r="H83" s="34" t="s">
        <v>387</v>
      </c>
      <c r="I83" s="25" t="s">
        <v>141</v>
      </c>
      <c r="J83" s="34" t="s">
        <v>388</v>
      </c>
      <c r="K83" s="34"/>
      <c r="L83" s="34"/>
      <c r="M83" s="34"/>
      <c r="N83" s="34">
        <v>240</v>
      </c>
      <c r="O83" s="34"/>
      <c r="P83" s="34"/>
      <c r="Q83" s="34"/>
      <c r="R83" s="34"/>
      <c r="S83" s="34"/>
      <c r="T83" s="34"/>
      <c r="U83" s="34"/>
      <c r="V83" s="34"/>
      <c r="W83" s="42"/>
      <c r="X83" s="42"/>
      <c r="Y83" s="42"/>
      <c r="Z83" s="42"/>
      <c r="AA83" s="34" t="s">
        <v>178</v>
      </c>
      <c r="AB83" s="34"/>
      <c r="AC83" s="34" t="s">
        <v>185</v>
      </c>
      <c r="AD83" s="34"/>
      <c r="AE83" s="34"/>
      <c r="AF83" s="34" t="s">
        <v>389</v>
      </c>
      <c r="AG83" s="34" t="s">
        <v>390</v>
      </c>
      <c r="AH83" s="42"/>
      <c r="AI83" s="42"/>
      <c r="AJ83" s="42"/>
    </row>
    <row r="84" s="7" customFormat="1" ht="168" customHeight="1" spans="1:37">
      <c r="A84" s="27">
        <v>56</v>
      </c>
      <c r="B84" s="26" t="s">
        <v>391</v>
      </c>
      <c r="C84" s="25" t="s">
        <v>50</v>
      </c>
      <c r="D84" s="25" t="s">
        <v>392</v>
      </c>
      <c r="E84" s="25" t="s">
        <v>325</v>
      </c>
      <c r="F84" s="25" t="s">
        <v>326</v>
      </c>
      <c r="G84" s="25" t="s">
        <v>52</v>
      </c>
      <c r="H84" s="25" t="s">
        <v>393</v>
      </c>
      <c r="I84" s="25" t="s">
        <v>54</v>
      </c>
      <c r="J84" s="25" t="s">
        <v>394</v>
      </c>
      <c r="K84" s="42"/>
      <c r="L84" s="42"/>
      <c r="M84" s="42"/>
      <c r="N84" s="30">
        <v>185</v>
      </c>
      <c r="O84" s="30"/>
      <c r="P84" s="30"/>
      <c r="Q84" s="42"/>
      <c r="R84" s="42"/>
      <c r="S84" s="42"/>
      <c r="T84" s="42"/>
      <c r="U84" s="42"/>
      <c r="V84" s="42"/>
      <c r="W84" s="42"/>
      <c r="X84" s="42"/>
      <c r="Y84" s="42"/>
      <c r="Z84" s="42"/>
      <c r="AA84" s="25" t="s">
        <v>185</v>
      </c>
      <c r="AB84" s="26"/>
      <c r="AC84" s="25" t="s">
        <v>185</v>
      </c>
      <c r="AD84" s="26"/>
      <c r="AE84" s="26"/>
      <c r="AF84" s="30" t="s">
        <v>395</v>
      </c>
      <c r="AG84" s="30" t="s">
        <v>396</v>
      </c>
      <c r="AH84" s="42"/>
      <c r="AI84" s="42"/>
      <c r="AJ84" s="50"/>
      <c r="AK84" s="57"/>
    </row>
    <row r="85" s="7" customFormat="1" ht="30" customHeight="1" spans="1:37">
      <c r="A85" s="27" t="s">
        <v>47</v>
      </c>
      <c r="B85" s="24" t="s">
        <v>397</v>
      </c>
      <c r="C85" s="24"/>
      <c r="D85" s="24"/>
      <c r="E85" s="25"/>
      <c r="F85" s="25"/>
      <c r="G85" s="24"/>
      <c r="H85" s="24"/>
      <c r="I85" s="24"/>
      <c r="J85" s="24"/>
      <c r="K85" s="42"/>
      <c r="L85" s="42"/>
      <c r="M85" s="42"/>
      <c r="N85" s="42">
        <f>SUM(N86:N93)</f>
        <v>4252.93</v>
      </c>
      <c r="O85" s="42"/>
      <c r="P85" s="42"/>
      <c r="Q85" s="42"/>
      <c r="R85" s="42"/>
      <c r="S85" s="42"/>
      <c r="T85" s="42"/>
      <c r="U85" s="42"/>
      <c r="V85" s="42"/>
      <c r="W85" s="42"/>
      <c r="X85" s="42"/>
      <c r="Y85" s="42"/>
      <c r="Z85" s="42"/>
      <c r="AA85" s="42"/>
      <c r="AB85" s="26"/>
      <c r="AC85" s="42"/>
      <c r="AD85" s="26"/>
      <c r="AE85" s="42"/>
      <c r="AF85" s="42"/>
      <c r="AG85" s="42"/>
      <c r="AH85" s="42"/>
      <c r="AI85" s="42"/>
      <c r="AJ85" s="50"/>
      <c r="AK85" s="57"/>
    </row>
    <row r="86" s="7" customFormat="1" ht="111" customHeight="1" spans="1:37">
      <c r="A86" s="25">
        <v>57</v>
      </c>
      <c r="B86" s="26" t="s">
        <v>398</v>
      </c>
      <c r="C86" s="25" t="s">
        <v>50</v>
      </c>
      <c r="D86" s="25" t="s">
        <v>399</v>
      </c>
      <c r="E86" s="25" t="s">
        <v>325</v>
      </c>
      <c r="F86" s="25" t="s">
        <v>326</v>
      </c>
      <c r="G86" s="25" t="s">
        <v>52</v>
      </c>
      <c r="H86" s="25" t="s">
        <v>400</v>
      </c>
      <c r="I86" s="25" t="s">
        <v>54</v>
      </c>
      <c r="J86" s="25" t="s">
        <v>401</v>
      </c>
      <c r="K86" s="42"/>
      <c r="L86" s="42"/>
      <c r="M86" s="42"/>
      <c r="N86" s="30">
        <v>510</v>
      </c>
      <c r="O86" s="30"/>
      <c r="P86" s="30"/>
      <c r="Q86" s="42"/>
      <c r="R86" s="42"/>
      <c r="S86" s="42"/>
      <c r="T86" s="42"/>
      <c r="U86" s="42"/>
      <c r="V86" s="42"/>
      <c r="W86" s="42"/>
      <c r="X86" s="42"/>
      <c r="Y86" s="42"/>
      <c r="Z86" s="42"/>
      <c r="AA86" s="25" t="s">
        <v>56</v>
      </c>
      <c r="AB86" s="42"/>
      <c r="AC86" s="25" t="s">
        <v>185</v>
      </c>
      <c r="AD86" s="26"/>
      <c r="AE86" s="26"/>
      <c r="AF86" s="30" t="s">
        <v>402</v>
      </c>
      <c r="AG86" s="25" t="s">
        <v>403</v>
      </c>
      <c r="AH86" s="42"/>
      <c r="AI86" s="42"/>
      <c r="AJ86" s="50"/>
      <c r="AK86" s="57"/>
    </row>
    <row r="87" s="7" customFormat="1" ht="76" customHeight="1" spans="1:37">
      <c r="A87" s="25">
        <v>58</v>
      </c>
      <c r="B87" s="26" t="s">
        <v>404</v>
      </c>
      <c r="C87" s="25" t="s">
        <v>50</v>
      </c>
      <c r="D87" s="25" t="s">
        <v>405</v>
      </c>
      <c r="E87" s="25" t="s">
        <v>325</v>
      </c>
      <c r="F87" s="25" t="s">
        <v>326</v>
      </c>
      <c r="G87" s="25" t="s">
        <v>52</v>
      </c>
      <c r="H87" s="25" t="s">
        <v>190</v>
      </c>
      <c r="I87" s="25" t="s">
        <v>54</v>
      </c>
      <c r="J87" s="25" t="s">
        <v>406</v>
      </c>
      <c r="K87" s="42"/>
      <c r="L87" s="42"/>
      <c r="M87" s="42"/>
      <c r="N87" s="30">
        <v>395</v>
      </c>
      <c r="O87" s="30"/>
      <c r="P87" s="30"/>
      <c r="Q87" s="42"/>
      <c r="R87" s="42"/>
      <c r="S87" s="42"/>
      <c r="T87" s="42"/>
      <c r="U87" s="42"/>
      <c r="V87" s="42"/>
      <c r="W87" s="42"/>
      <c r="X87" s="42"/>
      <c r="Y87" s="42"/>
      <c r="Z87" s="42"/>
      <c r="AA87" s="25" t="s">
        <v>110</v>
      </c>
      <c r="AB87" s="42"/>
      <c r="AC87" s="42" t="s">
        <v>185</v>
      </c>
      <c r="AD87" s="42"/>
      <c r="AE87" s="42"/>
      <c r="AF87" s="30" t="s">
        <v>407</v>
      </c>
      <c r="AG87" s="25" t="s">
        <v>408</v>
      </c>
      <c r="AH87" s="42"/>
      <c r="AI87" s="42"/>
      <c r="AJ87" s="50"/>
      <c r="AK87" s="57"/>
    </row>
    <row r="88" s="8" customFormat="1" ht="85" customHeight="1" spans="1:36">
      <c r="A88" s="25">
        <v>59</v>
      </c>
      <c r="B88" s="26" t="s">
        <v>409</v>
      </c>
      <c r="C88" s="25" t="s">
        <v>50</v>
      </c>
      <c r="D88" s="34" t="s">
        <v>410</v>
      </c>
      <c r="E88" s="25" t="s">
        <v>325</v>
      </c>
      <c r="F88" s="25" t="s">
        <v>326</v>
      </c>
      <c r="G88" s="34" t="s">
        <v>52</v>
      </c>
      <c r="H88" s="34" t="s">
        <v>411</v>
      </c>
      <c r="I88" s="25" t="s">
        <v>141</v>
      </c>
      <c r="J88" s="32" t="s">
        <v>412</v>
      </c>
      <c r="K88" s="26"/>
      <c r="L88" s="42"/>
      <c r="M88" s="42"/>
      <c r="N88" s="42">
        <v>772.08</v>
      </c>
      <c r="O88" s="30"/>
      <c r="P88" s="42"/>
      <c r="Q88" s="42"/>
      <c r="R88" s="42"/>
      <c r="S88" s="42"/>
      <c r="T88" s="42"/>
      <c r="U88" s="42"/>
      <c r="V88" s="42"/>
      <c r="W88" s="42"/>
      <c r="X88" s="42"/>
      <c r="Y88" s="42"/>
      <c r="Z88" s="42"/>
      <c r="AA88" s="42" t="s">
        <v>185</v>
      </c>
      <c r="AB88" s="26"/>
      <c r="AC88" s="42" t="s">
        <v>185</v>
      </c>
      <c r="AD88" s="42"/>
      <c r="AE88" s="49"/>
      <c r="AF88" s="26" t="s">
        <v>413</v>
      </c>
      <c r="AG88" s="26" t="s">
        <v>414</v>
      </c>
      <c r="AH88" s="42"/>
      <c r="AI88" s="42"/>
      <c r="AJ88" s="42"/>
    </row>
    <row r="89" s="8" customFormat="1" ht="165" customHeight="1" spans="1:36">
      <c r="A89" s="25">
        <v>60</v>
      </c>
      <c r="B89" s="26" t="s">
        <v>415</v>
      </c>
      <c r="C89" s="34" t="s">
        <v>50</v>
      </c>
      <c r="D89" s="25" t="s">
        <v>416</v>
      </c>
      <c r="E89" s="25" t="s">
        <v>325</v>
      </c>
      <c r="F89" s="25" t="s">
        <v>326</v>
      </c>
      <c r="G89" s="37" t="s">
        <v>147</v>
      </c>
      <c r="H89" s="37" t="s">
        <v>417</v>
      </c>
      <c r="I89" s="25" t="s">
        <v>141</v>
      </c>
      <c r="J89" s="62" t="s">
        <v>418</v>
      </c>
      <c r="K89" s="26"/>
      <c r="L89" s="42"/>
      <c r="M89" s="42"/>
      <c r="N89" s="42">
        <v>300</v>
      </c>
      <c r="O89" s="30"/>
      <c r="P89" s="42"/>
      <c r="Q89" s="42"/>
      <c r="R89" s="42"/>
      <c r="S89" s="42"/>
      <c r="T89" s="42"/>
      <c r="U89" s="42"/>
      <c r="V89" s="42"/>
      <c r="W89" s="42"/>
      <c r="X89" s="42"/>
      <c r="Y89" s="42"/>
      <c r="Z89" s="42"/>
      <c r="AA89" s="42" t="s">
        <v>185</v>
      </c>
      <c r="AB89" s="26"/>
      <c r="AC89" s="42" t="s">
        <v>185</v>
      </c>
      <c r="AD89" s="42"/>
      <c r="AE89" s="49"/>
      <c r="AF89" s="26" t="s">
        <v>419</v>
      </c>
      <c r="AG89" s="26" t="s">
        <v>420</v>
      </c>
      <c r="AH89" s="42"/>
      <c r="AI89" s="42"/>
      <c r="AJ89" s="42"/>
    </row>
    <row r="90" s="8" customFormat="1" ht="96" customHeight="1" spans="1:36">
      <c r="A90" s="25">
        <v>61</v>
      </c>
      <c r="B90" s="26" t="s">
        <v>421</v>
      </c>
      <c r="C90" s="34" t="s">
        <v>50</v>
      </c>
      <c r="D90" s="32" t="s">
        <v>422</v>
      </c>
      <c r="E90" s="25" t="s">
        <v>325</v>
      </c>
      <c r="F90" s="25" t="s">
        <v>326</v>
      </c>
      <c r="G90" s="32" t="s">
        <v>147</v>
      </c>
      <c r="H90" s="32" t="s">
        <v>423</v>
      </c>
      <c r="I90" s="25" t="s">
        <v>141</v>
      </c>
      <c r="J90" s="32" t="s">
        <v>424</v>
      </c>
      <c r="K90" s="50"/>
      <c r="L90" s="42"/>
      <c r="M90" s="42"/>
      <c r="N90" s="50">
        <v>240</v>
      </c>
      <c r="O90" s="30"/>
      <c r="P90" s="42"/>
      <c r="Q90" s="42"/>
      <c r="R90" s="42"/>
      <c r="S90" s="42"/>
      <c r="T90" s="42"/>
      <c r="U90" s="42"/>
      <c r="V90" s="42"/>
      <c r="W90" s="42"/>
      <c r="X90" s="42"/>
      <c r="Y90" s="42"/>
      <c r="Z90" s="42"/>
      <c r="AA90" s="32" t="s">
        <v>198</v>
      </c>
      <c r="AB90" s="42"/>
      <c r="AC90" s="50" t="s">
        <v>185</v>
      </c>
      <c r="AD90" s="42"/>
      <c r="AE90" s="49"/>
      <c r="AF90" s="26" t="s">
        <v>425</v>
      </c>
      <c r="AG90" s="26" t="s">
        <v>426</v>
      </c>
      <c r="AH90" s="42"/>
      <c r="AI90" s="42"/>
      <c r="AJ90" s="42"/>
    </row>
    <row r="91" s="7" customFormat="1" ht="80" customHeight="1" spans="1:37">
      <c r="A91" s="25">
        <v>62</v>
      </c>
      <c r="B91" s="26" t="s">
        <v>427</v>
      </c>
      <c r="C91" s="26" t="s">
        <v>50</v>
      </c>
      <c r="D91" s="29" t="s">
        <v>428</v>
      </c>
      <c r="E91" s="25" t="s">
        <v>325</v>
      </c>
      <c r="F91" s="25" t="s">
        <v>233</v>
      </c>
      <c r="G91" s="26" t="s">
        <v>52</v>
      </c>
      <c r="H91" s="29" t="s">
        <v>429</v>
      </c>
      <c r="I91" s="25" t="s">
        <v>54</v>
      </c>
      <c r="J91" s="29" t="s">
        <v>430</v>
      </c>
      <c r="K91" s="42"/>
      <c r="L91" s="30"/>
      <c r="M91" s="30"/>
      <c r="N91" s="29">
        <v>723</v>
      </c>
      <c r="O91" s="30"/>
      <c r="P91" s="29"/>
      <c r="Q91" s="42"/>
      <c r="R91" s="42"/>
      <c r="S91" s="42"/>
      <c r="T91" s="42"/>
      <c r="U91" s="42"/>
      <c r="V91" s="42"/>
      <c r="W91" s="42"/>
      <c r="X91" s="42"/>
      <c r="Y91" s="42"/>
      <c r="Z91" s="42"/>
      <c r="AA91" s="30" t="s">
        <v>117</v>
      </c>
      <c r="AB91" s="26"/>
      <c r="AC91" s="30" t="s">
        <v>56</v>
      </c>
      <c r="AD91" s="26"/>
      <c r="AE91" s="26"/>
      <c r="AF91" s="30" t="s">
        <v>431</v>
      </c>
      <c r="AG91" s="30" t="s">
        <v>432</v>
      </c>
      <c r="AH91" s="42"/>
      <c r="AI91" s="42"/>
      <c r="AJ91" s="50"/>
      <c r="AK91" s="57"/>
    </row>
    <row r="92" s="7" customFormat="1" ht="87" customHeight="1" spans="1:37">
      <c r="A92" s="25">
        <v>63</v>
      </c>
      <c r="B92" s="26" t="s">
        <v>433</v>
      </c>
      <c r="C92" s="25" t="s">
        <v>50</v>
      </c>
      <c r="D92" s="28" t="s">
        <v>434</v>
      </c>
      <c r="E92" s="30" t="s">
        <v>325</v>
      </c>
      <c r="F92" s="30" t="s">
        <v>326</v>
      </c>
      <c r="G92" s="25" t="s">
        <v>52</v>
      </c>
      <c r="H92" s="28" t="s">
        <v>176</v>
      </c>
      <c r="I92" s="25" t="s">
        <v>54</v>
      </c>
      <c r="J92" s="28" t="s">
        <v>435</v>
      </c>
      <c r="K92" s="42"/>
      <c r="L92" s="42"/>
      <c r="M92" s="42"/>
      <c r="N92" s="30">
        <v>512.81</v>
      </c>
      <c r="O92" s="30"/>
      <c r="P92" s="42"/>
      <c r="Q92" s="42"/>
      <c r="R92" s="42"/>
      <c r="S92" s="42"/>
      <c r="T92" s="42"/>
      <c r="U92" s="42"/>
      <c r="V92" s="42"/>
      <c r="X92" s="42"/>
      <c r="Y92" s="42"/>
      <c r="Z92" s="42"/>
      <c r="AA92" s="25" t="s">
        <v>185</v>
      </c>
      <c r="AB92" s="26"/>
      <c r="AC92" s="25" t="s">
        <v>185</v>
      </c>
      <c r="AD92" s="26"/>
      <c r="AE92" s="26"/>
      <c r="AF92" s="28" t="s">
        <v>436</v>
      </c>
      <c r="AG92" s="25" t="s">
        <v>403</v>
      </c>
      <c r="AH92" s="42"/>
      <c r="AI92" s="42"/>
      <c r="AJ92" s="50"/>
      <c r="AK92" s="57"/>
    </row>
    <row r="93" s="7" customFormat="1" ht="102" customHeight="1" spans="1:37">
      <c r="A93" s="25">
        <v>64</v>
      </c>
      <c r="B93" s="26" t="s">
        <v>437</v>
      </c>
      <c r="C93" s="25" t="s">
        <v>50</v>
      </c>
      <c r="D93" s="25" t="s">
        <v>438</v>
      </c>
      <c r="E93" s="30" t="s">
        <v>325</v>
      </c>
      <c r="F93" s="30" t="s">
        <v>326</v>
      </c>
      <c r="G93" s="25" t="s">
        <v>52</v>
      </c>
      <c r="H93" s="25" t="s">
        <v>439</v>
      </c>
      <c r="I93" s="25" t="s">
        <v>54</v>
      </c>
      <c r="J93" s="25" t="s">
        <v>440</v>
      </c>
      <c r="K93" s="42"/>
      <c r="L93" s="42"/>
      <c r="M93" s="42"/>
      <c r="N93" s="30">
        <v>800.04</v>
      </c>
      <c r="O93" s="30"/>
      <c r="P93" s="42"/>
      <c r="Q93" s="42"/>
      <c r="R93" s="42"/>
      <c r="S93" s="42"/>
      <c r="T93" s="42"/>
      <c r="U93" s="42"/>
      <c r="V93" s="42"/>
      <c r="W93" s="42"/>
      <c r="X93" s="42"/>
      <c r="Y93" s="42"/>
      <c r="Z93" s="42"/>
      <c r="AA93" s="25" t="s">
        <v>185</v>
      </c>
      <c r="AB93" s="26"/>
      <c r="AC93" s="25" t="s">
        <v>185</v>
      </c>
      <c r="AD93" s="26"/>
      <c r="AE93" s="26"/>
      <c r="AF93" s="28" t="s">
        <v>436</v>
      </c>
      <c r="AG93" s="25" t="s">
        <v>403</v>
      </c>
      <c r="AH93" s="42"/>
      <c r="AI93" s="42"/>
      <c r="AJ93" s="50"/>
      <c r="AK93" s="57"/>
    </row>
    <row r="94" s="10" customFormat="1" ht="30" customHeight="1" spans="1:36">
      <c r="A94" s="60" t="s">
        <v>47</v>
      </c>
      <c r="B94" s="36" t="s">
        <v>441</v>
      </c>
      <c r="C94" s="36"/>
      <c r="D94" s="36"/>
      <c r="E94" s="36"/>
      <c r="F94" s="36"/>
      <c r="G94" s="36"/>
      <c r="H94" s="36"/>
      <c r="I94" s="36"/>
      <c r="J94" s="36"/>
      <c r="K94" s="42"/>
      <c r="L94" s="42"/>
      <c r="M94" s="42"/>
      <c r="N94" s="42">
        <f>N95</f>
        <v>80</v>
      </c>
      <c r="O94" s="42"/>
      <c r="P94" s="42"/>
      <c r="Q94" s="42"/>
      <c r="R94" s="42"/>
      <c r="S94" s="42"/>
      <c r="T94" s="42"/>
      <c r="U94" s="42"/>
      <c r="V94" s="42"/>
      <c r="W94" s="42"/>
      <c r="X94" s="42"/>
      <c r="Y94" s="42"/>
      <c r="Z94" s="42"/>
      <c r="AA94" s="42"/>
      <c r="AB94" s="42"/>
      <c r="AC94" s="42"/>
      <c r="AD94" s="42"/>
      <c r="AE94" s="42"/>
      <c r="AF94" s="42"/>
      <c r="AG94" s="42"/>
      <c r="AH94" s="42"/>
      <c r="AI94" s="42"/>
      <c r="AJ94" s="42"/>
    </row>
    <row r="95" s="7" customFormat="1" ht="126" customHeight="1" spans="1:37">
      <c r="A95" s="25">
        <v>65</v>
      </c>
      <c r="B95" s="26" t="s">
        <v>442</v>
      </c>
      <c r="C95" s="25" t="s">
        <v>50</v>
      </c>
      <c r="D95" s="25" t="s">
        <v>443</v>
      </c>
      <c r="E95" s="30" t="s">
        <v>325</v>
      </c>
      <c r="F95" s="30" t="s">
        <v>326</v>
      </c>
      <c r="G95" s="25" t="s">
        <v>52</v>
      </c>
      <c r="H95" s="32" t="s">
        <v>444</v>
      </c>
      <c r="I95" s="25" t="s">
        <v>141</v>
      </c>
      <c r="J95" s="32" t="s">
        <v>445</v>
      </c>
      <c r="K95" s="42"/>
      <c r="L95" s="42"/>
      <c r="M95" s="30"/>
      <c r="N95" s="8">
        <v>80</v>
      </c>
      <c r="O95" s="30"/>
      <c r="P95" s="30"/>
      <c r="Q95" s="42"/>
      <c r="R95" s="42"/>
      <c r="S95" s="42"/>
      <c r="T95" s="42"/>
      <c r="U95" s="42"/>
      <c r="V95" s="42"/>
      <c r="W95" s="42"/>
      <c r="X95" s="42"/>
      <c r="Y95" s="42"/>
      <c r="Z95" s="42"/>
      <c r="AA95" s="25" t="s">
        <v>56</v>
      </c>
      <c r="AB95" s="26"/>
      <c r="AC95" s="25" t="s">
        <v>56</v>
      </c>
      <c r="AD95" s="26"/>
      <c r="AE95" s="26"/>
      <c r="AF95" s="28" t="s">
        <v>446</v>
      </c>
      <c r="AG95" s="25" t="s">
        <v>447</v>
      </c>
      <c r="AH95" s="42"/>
      <c r="AI95" s="42"/>
      <c r="AJ95" s="50"/>
      <c r="AK95" s="57"/>
    </row>
    <row r="96" s="7" customFormat="1" ht="30" customHeight="1" spans="1:37">
      <c r="A96" s="24" t="s">
        <v>45</v>
      </c>
      <c r="B96" s="24" t="s">
        <v>448</v>
      </c>
      <c r="C96" s="24"/>
      <c r="D96" s="24"/>
      <c r="E96" s="25"/>
      <c r="F96" s="25"/>
      <c r="G96" s="24"/>
      <c r="H96" s="24"/>
      <c r="I96" s="24"/>
      <c r="J96" s="24"/>
      <c r="K96" s="42"/>
      <c r="L96" s="42"/>
      <c r="M96" s="42"/>
      <c r="N96" s="42">
        <f>SUM(N97+N103+N106)</f>
        <v>5333.8</v>
      </c>
      <c r="O96" s="42"/>
      <c r="P96" s="42"/>
      <c r="Q96" s="42"/>
      <c r="R96" s="42"/>
      <c r="S96" s="42"/>
      <c r="T96" s="42"/>
      <c r="U96" s="42"/>
      <c r="V96" s="42"/>
      <c r="W96" s="42"/>
      <c r="X96" s="42"/>
      <c r="Y96" s="42"/>
      <c r="Z96" s="42"/>
      <c r="AA96" s="42"/>
      <c r="AB96" s="26"/>
      <c r="AC96" s="42"/>
      <c r="AD96" s="26"/>
      <c r="AE96" s="42"/>
      <c r="AF96" s="42"/>
      <c r="AG96" s="42"/>
      <c r="AH96" s="42"/>
      <c r="AI96" s="42"/>
      <c r="AJ96" s="50"/>
      <c r="AK96" s="57"/>
    </row>
    <row r="97" s="7" customFormat="1" ht="30" customHeight="1" spans="1:37">
      <c r="A97" s="27" t="s">
        <v>47</v>
      </c>
      <c r="B97" s="24" t="s">
        <v>449</v>
      </c>
      <c r="C97" s="24"/>
      <c r="D97" s="24"/>
      <c r="E97" s="25"/>
      <c r="F97" s="25"/>
      <c r="G97" s="24"/>
      <c r="H97" s="24"/>
      <c r="I97" s="24"/>
      <c r="J97" s="24"/>
      <c r="K97" s="42"/>
      <c r="L97" s="42"/>
      <c r="M97" s="42"/>
      <c r="N97" s="42">
        <f>SUM(N98:N102)</f>
        <v>3393.8</v>
      </c>
      <c r="O97" s="42"/>
      <c r="P97" s="42"/>
      <c r="Q97" s="42"/>
      <c r="R97" s="42"/>
      <c r="S97" s="42"/>
      <c r="T97" s="42"/>
      <c r="U97" s="42"/>
      <c r="V97" s="42"/>
      <c r="W97" s="42"/>
      <c r="X97" s="42"/>
      <c r="Y97" s="42"/>
      <c r="Z97" s="42"/>
      <c r="AA97" s="42"/>
      <c r="AB97" s="26"/>
      <c r="AC97" s="42"/>
      <c r="AD97" s="26"/>
      <c r="AE97" s="42"/>
      <c r="AF97" s="42"/>
      <c r="AG97" s="42"/>
      <c r="AH97" s="42"/>
      <c r="AI97" s="42"/>
      <c r="AJ97" s="50"/>
      <c r="AK97" s="57"/>
    </row>
    <row r="98" s="7" customFormat="1" ht="77" customHeight="1" spans="1:37">
      <c r="A98" s="27">
        <v>66</v>
      </c>
      <c r="B98" s="26" t="s">
        <v>450</v>
      </c>
      <c r="C98" s="25" t="s">
        <v>50</v>
      </c>
      <c r="D98" s="30" t="s">
        <v>451</v>
      </c>
      <c r="E98" s="30" t="s">
        <v>325</v>
      </c>
      <c r="F98" s="30" t="s">
        <v>448</v>
      </c>
      <c r="G98" s="25" t="s">
        <v>52</v>
      </c>
      <c r="H98" s="30" t="s">
        <v>452</v>
      </c>
      <c r="I98" s="25" t="s">
        <v>54</v>
      </c>
      <c r="J98" s="30" t="s">
        <v>453</v>
      </c>
      <c r="K98" s="42"/>
      <c r="L98" s="42"/>
      <c r="M98" s="42"/>
      <c r="N98" s="30">
        <v>65</v>
      </c>
      <c r="O98" s="30"/>
      <c r="P98" s="30"/>
      <c r="Q98" s="42"/>
      <c r="R98" s="42"/>
      <c r="S98" s="42"/>
      <c r="T98" s="42"/>
      <c r="U98" s="42"/>
      <c r="V98" s="42"/>
      <c r="W98" s="42"/>
      <c r="X98" s="42"/>
      <c r="Y98" s="42"/>
      <c r="Z98" s="42"/>
      <c r="AA98" s="30" t="s">
        <v>90</v>
      </c>
      <c r="AB98" s="26"/>
      <c r="AC98" s="30" t="s">
        <v>56</v>
      </c>
      <c r="AD98" s="30"/>
      <c r="AE98" s="26"/>
      <c r="AF98" s="30" t="s">
        <v>454</v>
      </c>
      <c r="AG98" s="30" t="s">
        <v>455</v>
      </c>
      <c r="AH98" s="42"/>
      <c r="AI98" s="26"/>
      <c r="AJ98" s="50"/>
      <c r="AK98" s="57"/>
    </row>
    <row r="99" s="10" customFormat="1" ht="112" customHeight="1" spans="1:36">
      <c r="A99" s="27">
        <v>67</v>
      </c>
      <c r="B99" s="26" t="s">
        <v>456</v>
      </c>
      <c r="C99" s="25" t="s">
        <v>50</v>
      </c>
      <c r="D99" s="34" t="s">
        <v>457</v>
      </c>
      <c r="E99" s="30" t="s">
        <v>325</v>
      </c>
      <c r="F99" s="30" t="s">
        <v>448</v>
      </c>
      <c r="G99" s="34" t="s">
        <v>52</v>
      </c>
      <c r="H99" s="34" t="s">
        <v>458</v>
      </c>
      <c r="I99" s="25" t="s">
        <v>141</v>
      </c>
      <c r="J99" s="34" t="s">
        <v>459</v>
      </c>
      <c r="K99" s="42"/>
      <c r="L99" s="42"/>
      <c r="M99" s="42"/>
      <c r="N99" s="42">
        <v>754.6</v>
      </c>
      <c r="O99" s="42"/>
      <c r="P99" s="42"/>
      <c r="Q99" s="42"/>
      <c r="R99" s="42"/>
      <c r="S99" s="42"/>
      <c r="T99" s="42"/>
      <c r="U99" s="42"/>
      <c r="V99" s="42"/>
      <c r="W99" s="42"/>
      <c r="Y99" s="42"/>
      <c r="Z99" s="42"/>
      <c r="AA99" s="26" t="s">
        <v>156</v>
      </c>
      <c r="AB99" s="42"/>
      <c r="AC99" s="42" t="s">
        <v>56</v>
      </c>
      <c r="AD99" s="26"/>
      <c r="AE99" s="26"/>
      <c r="AF99" s="26" t="s">
        <v>460</v>
      </c>
      <c r="AG99" s="26" t="s">
        <v>461</v>
      </c>
      <c r="AH99" s="42"/>
      <c r="AI99" s="42"/>
      <c r="AJ99" s="42"/>
    </row>
    <row r="100" s="7" customFormat="1" ht="111" customHeight="1" spans="1:36">
      <c r="A100" s="27">
        <v>68</v>
      </c>
      <c r="B100" s="26" t="s">
        <v>462</v>
      </c>
      <c r="C100" s="25" t="s">
        <v>50</v>
      </c>
      <c r="D100" s="34" t="s">
        <v>463</v>
      </c>
      <c r="E100" s="30" t="s">
        <v>325</v>
      </c>
      <c r="F100" s="30" t="s">
        <v>448</v>
      </c>
      <c r="G100" s="34" t="s">
        <v>52</v>
      </c>
      <c r="H100" s="34" t="s">
        <v>464</v>
      </c>
      <c r="I100" s="25" t="s">
        <v>141</v>
      </c>
      <c r="J100" s="34" t="s">
        <v>465</v>
      </c>
      <c r="K100" s="34"/>
      <c r="L100" s="34"/>
      <c r="M100" s="34"/>
      <c r="N100" s="34">
        <v>350</v>
      </c>
      <c r="O100" s="34"/>
      <c r="P100" s="34"/>
      <c r="Q100" s="34"/>
      <c r="R100" s="34"/>
      <c r="S100" s="34"/>
      <c r="T100" s="34"/>
      <c r="U100" s="34"/>
      <c r="V100" s="34"/>
      <c r="W100" s="42"/>
      <c r="X100" s="34"/>
      <c r="Y100" s="42"/>
      <c r="Z100" s="42"/>
      <c r="AA100" s="34" t="s">
        <v>178</v>
      </c>
      <c r="AB100" s="34"/>
      <c r="AC100" s="34" t="s">
        <v>56</v>
      </c>
      <c r="AD100" s="34"/>
      <c r="AE100" s="34"/>
      <c r="AF100" s="34" t="s">
        <v>466</v>
      </c>
      <c r="AG100" s="34" t="s">
        <v>467</v>
      </c>
      <c r="AH100" s="42"/>
      <c r="AI100" s="42"/>
      <c r="AJ100" s="42"/>
    </row>
    <row r="101" s="7" customFormat="1" ht="105" customHeight="1" spans="1:36">
      <c r="A101" s="27">
        <v>69</v>
      </c>
      <c r="B101" s="26" t="s">
        <v>468</v>
      </c>
      <c r="C101" s="25" t="s">
        <v>50</v>
      </c>
      <c r="D101" s="34" t="s">
        <v>469</v>
      </c>
      <c r="E101" s="34" t="s">
        <v>325</v>
      </c>
      <c r="F101" s="30" t="s">
        <v>448</v>
      </c>
      <c r="G101" s="34" t="s">
        <v>52</v>
      </c>
      <c r="H101" s="34" t="s">
        <v>470</v>
      </c>
      <c r="I101" s="25" t="s">
        <v>141</v>
      </c>
      <c r="J101" s="34" t="s">
        <v>471</v>
      </c>
      <c r="K101" s="49"/>
      <c r="L101" s="44"/>
      <c r="M101" s="44"/>
      <c r="N101" s="44">
        <v>550</v>
      </c>
      <c r="O101" s="34"/>
      <c r="P101" s="34"/>
      <c r="Q101" s="34"/>
      <c r="R101" s="34"/>
      <c r="S101" s="34"/>
      <c r="T101" s="42"/>
      <c r="U101" s="34"/>
      <c r="V101" s="34"/>
      <c r="W101" s="42"/>
      <c r="X101" s="44"/>
      <c r="Y101" s="42"/>
      <c r="Z101" s="42"/>
      <c r="AA101" s="34" t="s">
        <v>283</v>
      </c>
      <c r="AB101" s="34"/>
      <c r="AC101" s="34" t="s">
        <v>97</v>
      </c>
      <c r="AD101" s="34"/>
      <c r="AE101" s="34"/>
      <c r="AF101" s="34" t="s">
        <v>472</v>
      </c>
      <c r="AG101" s="34" t="s">
        <v>473</v>
      </c>
      <c r="AH101" s="42"/>
      <c r="AI101" s="42"/>
      <c r="AJ101" s="42"/>
    </row>
    <row r="102" s="7" customFormat="1" ht="104" customHeight="1" spans="1:37">
      <c r="A102" s="27">
        <v>70</v>
      </c>
      <c r="B102" s="26" t="s">
        <v>474</v>
      </c>
      <c r="C102" s="25" t="s">
        <v>50</v>
      </c>
      <c r="D102" s="30" t="s">
        <v>475</v>
      </c>
      <c r="E102" s="25" t="s">
        <v>325</v>
      </c>
      <c r="F102" s="25" t="s">
        <v>448</v>
      </c>
      <c r="G102" s="25" t="s">
        <v>52</v>
      </c>
      <c r="H102" s="30" t="s">
        <v>476</v>
      </c>
      <c r="I102" s="25" t="s">
        <v>54</v>
      </c>
      <c r="J102" s="30" t="s">
        <v>477</v>
      </c>
      <c r="K102" s="42"/>
      <c r="L102" s="42"/>
      <c r="M102" s="42"/>
      <c r="N102" s="30">
        <v>1674.2</v>
      </c>
      <c r="O102" s="30"/>
      <c r="P102" s="30"/>
      <c r="Q102" s="42"/>
      <c r="R102" s="42"/>
      <c r="S102" s="42"/>
      <c r="T102" s="42"/>
      <c r="U102" s="42"/>
      <c r="V102" s="42"/>
      <c r="W102" s="42"/>
      <c r="X102" s="42"/>
      <c r="Y102" s="42"/>
      <c r="Z102" s="42"/>
      <c r="AA102" s="30" t="s">
        <v>156</v>
      </c>
      <c r="AB102" s="26"/>
      <c r="AC102" s="30" t="s">
        <v>56</v>
      </c>
      <c r="AD102" s="30"/>
      <c r="AE102" s="26"/>
      <c r="AF102" s="26" t="s">
        <v>478</v>
      </c>
      <c r="AG102" s="26" t="s">
        <v>479</v>
      </c>
      <c r="AH102" s="42"/>
      <c r="AI102" s="42"/>
      <c r="AJ102" s="50"/>
      <c r="AK102" s="57"/>
    </row>
    <row r="103" s="7" customFormat="1" ht="30" customHeight="1" spans="1:37">
      <c r="A103" s="27" t="s">
        <v>47</v>
      </c>
      <c r="B103" s="24" t="s">
        <v>480</v>
      </c>
      <c r="C103" s="24"/>
      <c r="D103" s="24"/>
      <c r="E103" s="25"/>
      <c r="F103" s="25"/>
      <c r="G103" s="24"/>
      <c r="H103" s="24"/>
      <c r="I103" s="24"/>
      <c r="J103" s="24"/>
      <c r="K103" s="42"/>
      <c r="L103" s="42"/>
      <c r="M103" s="42"/>
      <c r="N103" s="42">
        <f>SUM(N104:N105)</f>
        <v>1440</v>
      </c>
      <c r="O103" s="42"/>
      <c r="P103" s="42"/>
      <c r="Q103" s="42"/>
      <c r="R103" s="42"/>
      <c r="S103" s="42"/>
      <c r="T103" s="42"/>
      <c r="U103" s="42"/>
      <c r="V103" s="42"/>
      <c r="W103" s="42"/>
      <c r="X103" s="42"/>
      <c r="Y103" s="42"/>
      <c r="Z103" s="42"/>
      <c r="AA103" s="42"/>
      <c r="AB103" s="26"/>
      <c r="AC103" s="42"/>
      <c r="AD103" s="26"/>
      <c r="AE103" s="42"/>
      <c r="AF103" s="42"/>
      <c r="AG103" s="42"/>
      <c r="AH103" s="42"/>
      <c r="AI103" s="42"/>
      <c r="AJ103" s="50"/>
      <c r="AK103" s="57"/>
    </row>
    <row r="104" s="7" customFormat="1" ht="75" customHeight="1" spans="1:37">
      <c r="A104" s="27">
        <v>71</v>
      </c>
      <c r="B104" s="26" t="s">
        <v>481</v>
      </c>
      <c r="C104" s="25" t="s">
        <v>50</v>
      </c>
      <c r="D104" s="30" t="s">
        <v>482</v>
      </c>
      <c r="E104" s="25" t="s">
        <v>325</v>
      </c>
      <c r="F104" s="25" t="s">
        <v>448</v>
      </c>
      <c r="G104" s="25" t="s">
        <v>52</v>
      </c>
      <c r="H104" s="30" t="s">
        <v>483</v>
      </c>
      <c r="I104" s="25" t="s">
        <v>54</v>
      </c>
      <c r="J104" s="30" t="s">
        <v>484</v>
      </c>
      <c r="K104" s="42"/>
      <c r="L104" s="42"/>
      <c r="M104" s="42"/>
      <c r="N104" s="30">
        <v>90</v>
      </c>
      <c r="O104" s="30"/>
      <c r="P104" s="30"/>
      <c r="Q104" s="42"/>
      <c r="R104" s="42"/>
      <c r="S104" s="42"/>
      <c r="T104" s="42"/>
      <c r="U104" s="42"/>
      <c r="V104" s="42"/>
      <c r="W104" s="42"/>
      <c r="X104" s="42"/>
      <c r="Y104" s="42"/>
      <c r="Z104" s="42"/>
      <c r="AA104" s="30" t="s">
        <v>156</v>
      </c>
      <c r="AB104" s="26"/>
      <c r="AC104" s="30" t="s">
        <v>485</v>
      </c>
      <c r="AD104" s="26"/>
      <c r="AE104" s="26"/>
      <c r="AF104" s="26" t="s">
        <v>486</v>
      </c>
      <c r="AG104" s="26" t="s">
        <v>479</v>
      </c>
      <c r="AH104" s="42"/>
      <c r="AI104" s="42"/>
      <c r="AJ104" s="50"/>
      <c r="AK104" s="65"/>
    </row>
    <row r="105" s="7" customFormat="1" ht="116" customHeight="1" spans="1:37">
      <c r="A105" s="27">
        <v>72</v>
      </c>
      <c r="B105" s="26" t="s">
        <v>487</v>
      </c>
      <c r="C105" s="25" t="s">
        <v>50</v>
      </c>
      <c r="D105" s="30" t="s">
        <v>488</v>
      </c>
      <c r="E105" s="30" t="s">
        <v>325</v>
      </c>
      <c r="F105" s="30" t="s">
        <v>448</v>
      </c>
      <c r="G105" s="25" t="s">
        <v>52</v>
      </c>
      <c r="H105" s="30" t="s">
        <v>489</v>
      </c>
      <c r="I105" s="25" t="s">
        <v>54</v>
      </c>
      <c r="J105" s="30" t="s">
        <v>490</v>
      </c>
      <c r="K105" s="42"/>
      <c r="L105" s="42"/>
      <c r="M105" s="42"/>
      <c r="N105" s="46">
        <v>1350</v>
      </c>
      <c r="O105" s="46"/>
      <c r="P105" s="46"/>
      <c r="Q105" s="42"/>
      <c r="R105" s="42"/>
      <c r="S105" s="42"/>
      <c r="T105" s="42"/>
      <c r="U105" s="42"/>
      <c r="V105" s="42"/>
      <c r="W105" s="42"/>
      <c r="X105" s="42"/>
      <c r="Y105" s="42"/>
      <c r="Z105" s="42"/>
      <c r="AA105" s="30" t="s">
        <v>56</v>
      </c>
      <c r="AB105" s="26"/>
      <c r="AC105" s="30" t="s">
        <v>485</v>
      </c>
      <c r="AD105" s="26"/>
      <c r="AE105" s="26"/>
      <c r="AF105" s="30" t="s">
        <v>491</v>
      </c>
      <c r="AG105" s="30" t="s">
        <v>492</v>
      </c>
      <c r="AH105" s="42"/>
      <c r="AI105" s="42"/>
      <c r="AJ105" s="50"/>
      <c r="AK105" s="57"/>
    </row>
    <row r="106" s="7" customFormat="1" ht="30" customHeight="1" spans="1:37">
      <c r="A106" s="27" t="s">
        <v>47</v>
      </c>
      <c r="B106" s="24" t="s">
        <v>493</v>
      </c>
      <c r="C106" s="24"/>
      <c r="D106" s="24"/>
      <c r="E106" s="25"/>
      <c r="F106" s="25"/>
      <c r="G106" s="24"/>
      <c r="H106" s="24"/>
      <c r="I106" s="24"/>
      <c r="J106" s="24"/>
      <c r="K106" s="42"/>
      <c r="L106" s="42"/>
      <c r="M106" s="42"/>
      <c r="N106" s="42">
        <f>N107</f>
        <v>500</v>
      </c>
      <c r="O106" s="42"/>
      <c r="P106" s="42"/>
      <c r="Q106" s="42"/>
      <c r="R106" s="42"/>
      <c r="S106" s="42"/>
      <c r="T106" s="42"/>
      <c r="U106" s="42"/>
      <c r="V106" s="42"/>
      <c r="W106" s="42"/>
      <c r="X106" s="42"/>
      <c r="Y106" s="42"/>
      <c r="Z106" s="42"/>
      <c r="AA106" s="42"/>
      <c r="AB106" s="26"/>
      <c r="AC106" s="42"/>
      <c r="AD106" s="26"/>
      <c r="AE106" s="42"/>
      <c r="AF106" s="42"/>
      <c r="AG106" s="42"/>
      <c r="AH106" s="42"/>
      <c r="AI106" s="42"/>
      <c r="AJ106" s="50"/>
      <c r="AK106" s="57"/>
    </row>
    <row r="107" s="7" customFormat="1" ht="117" customHeight="1" spans="1:37">
      <c r="A107" s="27">
        <v>73</v>
      </c>
      <c r="B107" s="26" t="s">
        <v>494</v>
      </c>
      <c r="C107" s="25" t="s">
        <v>50</v>
      </c>
      <c r="D107" s="25" t="s">
        <v>495</v>
      </c>
      <c r="E107" s="25" t="s">
        <v>325</v>
      </c>
      <c r="F107" s="25" t="s">
        <v>448</v>
      </c>
      <c r="G107" s="25" t="s">
        <v>52</v>
      </c>
      <c r="H107" s="30" t="s">
        <v>176</v>
      </c>
      <c r="I107" s="25" t="s">
        <v>54</v>
      </c>
      <c r="J107" s="28" t="s">
        <v>496</v>
      </c>
      <c r="K107" s="42"/>
      <c r="L107" s="42"/>
      <c r="M107" s="42"/>
      <c r="N107" s="42">
        <v>500</v>
      </c>
      <c r="O107" s="42"/>
      <c r="P107" s="42"/>
      <c r="Q107" s="42"/>
      <c r="R107" s="42"/>
      <c r="S107" s="42"/>
      <c r="T107" s="42"/>
      <c r="U107" s="42"/>
      <c r="V107" s="42"/>
      <c r="W107" s="42"/>
      <c r="X107" s="42"/>
      <c r="Y107" s="42"/>
      <c r="Z107" s="42"/>
      <c r="AA107" s="30" t="s">
        <v>178</v>
      </c>
      <c r="AB107" s="26"/>
      <c r="AC107" s="42" t="s">
        <v>497</v>
      </c>
      <c r="AD107" s="26"/>
      <c r="AE107" s="26"/>
      <c r="AF107" s="30" t="s">
        <v>498</v>
      </c>
      <c r="AG107" s="30" t="s">
        <v>499</v>
      </c>
      <c r="AH107" s="42"/>
      <c r="AI107" s="26"/>
      <c r="AJ107" s="50"/>
      <c r="AK107" s="57"/>
    </row>
    <row r="108" s="7" customFormat="1" ht="30" customHeight="1" spans="1:37">
      <c r="A108" s="24" t="s">
        <v>45</v>
      </c>
      <c r="B108" s="24" t="s">
        <v>500</v>
      </c>
      <c r="C108" s="24"/>
      <c r="D108" s="24"/>
      <c r="E108" s="25"/>
      <c r="F108" s="25"/>
      <c r="G108" s="24"/>
      <c r="H108" s="24"/>
      <c r="I108" s="24"/>
      <c r="J108" s="24"/>
      <c r="K108" s="42"/>
      <c r="L108" s="42"/>
      <c r="M108" s="42"/>
      <c r="N108" s="42">
        <f>N109</f>
        <v>1530</v>
      </c>
      <c r="O108" s="42"/>
      <c r="P108" s="42"/>
      <c r="Q108" s="42"/>
      <c r="R108" s="42"/>
      <c r="S108" s="42"/>
      <c r="T108" s="42"/>
      <c r="U108" s="42"/>
      <c r="V108" s="42"/>
      <c r="W108" s="42"/>
      <c r="X108" s="42"/>
      <c r="Y108" s="42"/>
      <c r="Z108" s="42"/>
      <c r="AA108" s="42"/>
      <c r="AB108" s="26"/>
      <c r="AC108" s="42"/>
      <c r="AD108" s="26"/>
      <c r="AE108" s="42"/>
      <c r="AF108" s="42"/>
      <c r="AG108" s="42"/>
      <c r="AH108" s="42"/>
      <c r="AI108" s="42"/>
      <c r="AJ108" s="50"/>
      <c r="AK108" s="57"/>
    </row>
    <row r="109" s="7" customFormat="1" ht="30" customHeight="1" spans="1:37">
      <c r="A109" s="27" t="s">
        <v>47</v>
      </c>
      <c r="B109" s="24" t="s">
        <v>501</v>
      </c>
      <c r="C109" s="24"/>
      <c r="D109" s="24"/>
      <c r="E109" s="25"/>
      <c r="F109" s="25"/>
      <c r="G109" s="24"/>
      <c r="H109" s="24"/>
      <c r="I109" s="24"/>
      <c r="J109" s="24"/>
      <c r="K109" s="42"/>
      <c r="L109" s="42"/>
      <c r="M109" s="42"/>
      <c r="N109" s="42">
        <f>N110</f>
        <v>1530</v>
      </c>
      <c r="O109" s="42"/>
      <c r="P109" s="42"/>
      <c r="Q109" s="42"/>
      <c r="R109" s="42"/>
      <c r="S109" s="42"/>
      <c r="T109" s="42"/>
      <c r="U109" s="42"/>
      <c r="V109" s="42"/>
      <c r="W109" s="42"/>
      <c r="X109" s="42"/>
      <c r="Y109" s="42"/>
      <c r="Z109" s="42"/>
      <c r="AA109" s="42"/>
      <c r="AB109" s="26"/>
      <c r="AC109" s="42"/>
      <c r="AD109" s="26"/>
      <c r="AE109" s="42"/>
      <c r="AF109" s="42"/>
      <c r="AG109" s="42"/>
      <c r="AH109" s="42"/>
      <c r="AI109" s="42"/>
      <c r="AJ109" s="50"/>
      <c r="AK109" s="57"/>
    </row>
    <row r="110" s="7" customFormat="1" ht="113" customHeight="1" spans="1:37">
      <c r="A110" s="25">
        <v>74</v>
      </c>
      <c r="B110" s="26" t="s">
        <v>502</v>
      </c>
      <c r="C110" s="25" t="s">
        <v>50</v>
      </c>
      <c r="D110" s="30" t="s">
        <v>503</v>
      </c>
      <c r="E110" s="25" t="s">
        <v>500</v>
      </c>
      <c r="F110" s="25" t="s">
        <v>501</v>
      </c>
      <c r="G110" s="25" t="s">
        <v>52</v>
      </c>
      <c r="H110" s="25" t="s">
        <v>504</v>
      </c>
      <c r="I110" s="25" t="s">
        <v>54</v>
      </c>
      <c r="J110" s="30" t="s">
        <v>505</v>
      </c>
      <c r="K110" s="42"/>
      <c r="L110" s="42"/>
      <c r="M110" s="42"/>
      <c r="N110" s="42">
        <v>1530</v>
      </c>
      <c r="O110" s="42"/>
      <c r="P110" s="42"/>
      <c r="Q110" s="42"/>
      <c r="R110" s="42"/>
      <c r="S110" s="42"/>
      <c r="T110" s="42"/>
      <c r="U110" s="42"/>
      <c r="V110" s="42"/>
      <c r="W110" s="42"/>
      <c r="X110" s="42"/>
      <c r="Y110" s="42"/>
      <c r="Z110" s="42"/>
      <c r="AA110" s="30" t="s">
        <v>506</v>
      </c>
      <c r="AB110" s="30"/>
      <c r="AC110" s="30" t="s">
        <v>506</v>
      </c>
      <c r="AD110" s="30"/>
      <c r="AE110" s="30"/>
      <c r="AF110" s="30" t="s">
        <v>507</v>
      </c>
      <c r="AG110" s="30" t="s">
        <v>508</v>
      </c>
      <c r="AH110" s="42"/>
      <c r="AI110" s="42"/>
      <c r="AJ110" s="50"/>
      <c r="AK110" s="57"/>
    </row>
    <row r="111" s="7" customFormat="1" ht="30" customHeight="1" spans="1:37">
      <c r="A111" s="61" t="s">
        <v>43</v>
      </c>
      <c r="B111" s="24" t="s">
        <v>441</v>
      </c>
      <c r="C111" s="24"/>
      <c r="D111" s="24"/>
      <c r="E111" s="25"/>
      <c r="F111" s="25"/>
      <c r="G111" s="24"/>
      <c r="H111" s="24"/>
      <c r="I111" s="24"/>
      <c r="J111" s="24"/>
      <c r="K111" s="42"/>
      <c r="L111" s="42"/>
      <c r="M111" s="42"/>
      <c r="N111" s="42">
        <f>N112</f>
        <v>20</v>
      </c>
      <c r="O111" s="42"/>
      <c r="P111" s="42"/>
      <c r="Q111" s="42"/>
      <c r="R111" s="42"/>
      <c r="S111" s="42"/>
      <c r="T111" s="42"/>
      <c r="U111" s="42"/>
      <c r="V111" s="42"/>
      <c r="W111" s="42"/>
      <c r="X111" s="42"/>
      <c r="Y111" s="42"/>
      <c r="Z111" s="42"/>
      <c r="AA111" s="42"/>
      <c r="AB111" s="26"/>
      <c r="AC111" s="42"/>
      <c r="AD111" s="26"/>
      <c r="AE111" s="42"/>
      <c r="AF111" s="42"/>
      <c r="AG111" s="42"/>
      <c r="AH111" s="42"/>
      <c r="AI111" s="42"/>
      <c r="AJ111" s="50"/>
      <c r="AK111" s="57"/>
    </row>
    <row r="112" s="7" customFormat="1" ht="30" customHeight="1" spans="1:37">
      <c r="A112" s="61" t="s">
        <v>45</v>
      </c>
      <c r="B112" s="24" t="s">
        <v>441</v>
      </c>
      <c r="C112" s="24"/>
      <c r="D112" s="24"/>
      <c r="E112" s="25"/>
      <c r="F112" s="25"/>
      <c r="G112" s="24"/>
      <c r="H112" s="24"/>
      <c r="I112" s="24"/>
      <c r="J112" s="24"/>
      <c r="K112" s="42"/>
      <c r="L112" s="42"/>
      <c r="M112" s="42"/>
      <c r="N112" s="42">
        <f>N113</f>
        <v>20</v>
      </c>
      <c r="O112" s="42"/>
      <c r="P112" s="42"/>
      <c r="Q112" s="42"/>
      <c r="R112" s="42"/>
      <c r="S112" s="42"/>
      <c r="T112" s="42"/>
      <c r="U112" s="42"/>
      <c r="V112" s="42"/>
      <c r="W112" s="42"/>
      <c r="X112" s="42"/>
      <c r="Y112" s="42"/>
      <c r="Z112" s="42"/>
      <c r="AA112" s="42"/>
      <c r="AB112" s="26"/>
      <c r="AC112" s="42"/>
      <c r="AD112" s="26"/>
      <c r="AE112" s="42"/>
      <c r="AF112" s="42"/>
      <c r="AG112" s="42"/>
      <c r="AH112" s="42"/>
      <c r="AI112" s="42"/>
      <c r="AJ112" s="50"/>
      <c r="AK112" s="57"/>
    </row>
    <row r="113" s="7" customFormat="1" ht="30" customHeight="1" spans="1:37">
      <c r="A113" s="27" t="s">
        <v>47</v>
      </c>
      <c r="B113" s="24" t="s">
        <v>509</v>
      </c>
      <c r="C113" s="24"/>
      <c r="D113" s="24"/>
      <c r="E113" s="25"/>
      <c r="F113" s="25"/>
      <c r="G113" s="24"/>
      <c r="H113" s="24"/>
      <c r="I113" s="24"/>
      <c r="J113" s="24"/>
      <c r="K113" s="42"/>
      <c r="L113" s="42"/>
      <c r="M113" s="42"/>
      <c r="N113" s="42">
        <f>N114</f>
        <v>20</v>
      </c>
      <c r="O113" s="42"/>
      <c r="P113" s="42"/>
      <c r="Q113" s="42"/>
      <c r="R113" s="42"/>
      <c r="S113" s="42"/>
      <c r="T113" s="42"/>
      <c r="U113" s="42"/>
      <c r="V113" s="42"/>
      <c r="W113" s="42"/>
      <c r="X113" s="42"/>
      <c r="Y113" s="42"/>
      <c r="Z113" s="42"/>
      <c r="AA113" s="42"/>
      <c r="AB113" s="26"/>
      <c r="AC113" s="42"/>
      <c r="AD113" s="26"/>
      <c r="AE113" s="42"/>
      <c r="AF113" s="42"/>
      <c r="AG113" s="42"/>
      <c r="AH113" s="42"/>
      <c r="AI113" s="42"/>
      <c r="AJ113" s="50"/>
      <c r="AK113" s="57"/>
    </row>
    <row r="114" s="7" customFormat="1" ht="30" customHeight="1" spans="1:37">
      <c r="A114" s="27" t="s">
        <v>47</v>
      </c>
      <c r="B114" s="24" t="s">
        <v>510</v>
      </c>
      <c r="C114" s="24"/>
      <c r="D114" s="24"/>
      <c r="E114" s="25"/>
      <c r="F114" s="25"/>
      <c r="G114" s="24"/>
      <c r="H114" s="24"/>
      <c r="I114" s="24"/>
      <c r="J114" s="24"/>
      <c r="K114" s="42"/>
      <c r="L114" s="42"/>
      <c r="M114" s="42"/>
      <c r="N114" s="42">
        <f>N115</f>
        <v>20</v>
      </c>
      <c r="O114" s="42"/>
      <c r="P114" s="42"/>
      <c r="Q114" s="42"/>
      <c r="R114" s="42"/>
      <c r="S114" s="42"/>
      <c r="T114" s="42"/>
      <c r="U114" s="42"/>
      <c r="V114" s="42"/>
      <c r="W114" s="42"/>
      <c r="X114" s="42"/>
      <c r="Y114" s="42"/>
      <c r="Z114" s="42"/>
      <c r="AA114" s="42"/>
      <c r="AB114" s="26"/>
      <c r="AC114" s="42"/>
      <c r="AD114" s="26"/>
      <c r="AE114" s="42"/>
      <c r="AF114" s="42"/>
      <c r="AG114" s="42"/>
      <c r="AH114" s="42"/>
      <c r="AI114" s="42"/>
      <c r="AJ114" s="50"/>
      <c r="AK114" s="57"/>
    </row>
    <row r="115" s="7" customFormat="1" ht="82" customHeight="1" spans="1:37">
      <c r="A115" s="27">
        <v>75</v>
      </c>
      <c r="B115" s="26" t="s">
        <v>511</v>
      </c>
      <c r="C115" s="25" t="s">
        <v>50</v>
      </c>
      <c r="D115" s="30" t="s">
        <v>512</v>
      </c>
      <c r="E115" s="25" t="s">
        <v>441</v>
      </c>
      <c r="F115" s="25" t="s">
        <v>510</v>
      </c>
      <c r="G115" s="25" t="s">
        <v>52</v>
      </c>
      <c r="H115" s="25" t="s">
        <v>504</v>
      </c>
      <c r="I115" s="25" t="s">
        <v>54</v>
      </c>
      <c r="J115" s="30" t="s">
        <v>513</v>
      </c>
      <c r="K115" s="42"/>
      <c r="L115" s="42"/>
      <c r="M115" s="42"/>
      <c r="N115" s="42">
        <v>20</v>
      </c>
      <c r="O115" s="42"/>
      <c r="P115" s="42"/>
      <c r="Q115" s="42"/>
      <c r="R115" s="42"/>
      <c r="S115" s="42"/>
      <c r="T115" s="42"/>
      <c r="U115" s="42"/>
      <c r="V115" s="42"/>
      <c r="W115" s="42"/>
      <c r="X115" s="42"/>
      <c r="Y115" s="42"/>
      <c r="Z115" s="42"/>
      <c r="AA115" s="42" t="s">
        <v>81</v>
      </c>
      <c r="AB115" s="26"/>
      <c r="AC115" s="42" t="s">
        <v>81</v>
      </c>
      <c r="AD115" s="26"/>
      <c r="AE115" s="26"/>
      <c r="AF115" s="30" t="s">
        <v>514</v>
      </c>
      <c r="AG115" s="30" t="s">
        <v>515</v>
      </c>
      <c r="AH115" s="42"/>
      <c r="AI115" s="42"/>
      <c r="AJ115" s="50"/>
      <c r="AK115" s="57"/>
    </row>
    <row r="116" s="11" customFormat="1" ht="40" customHeight="1" spans="1:36">
      <c r="A116" s="12"/>
      <c r="B116" s="13"/>
      <c r="C116" s="14"/>
      <c r="D116" s="12"/>
      <c r="E116" s="12"/>
      <c r="F116" s="12"/>
      <c r="G116" s="12"/>
      <c r="H116" s="13"/>
      <c r="I116" s="13"/>
      <c r="J116" s="15"/>
      <c r="K116" s="12"/>
      <c r="L116" s="12"/>
      <c r="M116" s="12"/>
      <c r="N116" s="12"/>
      <c r="O116" s="12"/>
      <c r="P116" s="12"/>
      <c r="Q116" s="12"/>
      <c r="R116" s="12"/>
      <c r="S116" s="12"/>
      <c r="T116" s="12"/>
      <c r="U116" s="12"/>
      <c r="V116" s="12"/>
      <c r="W116" s="12"/>
      <c r="X116" s="12"/>
      <c r="Y116" s="12"/>
      <c r="Z116" s="12"/>
      <c r="AA116" s="12"/>
      <c r="AB116" s="13"/>
      <c r="AC116" s="12"/>
      <c r="AD116" s="13"/>
      <c r="AE116" s="12"/>
      <c r="AF116" s="12"/>
      <c r="AG116" s="12"/>
      <c r="AH116" s="12"/>
      <c r="AI116" s="12"/>
      <c r="AJ116" s="12"/>
    </row>
    <row r="117" s="11" customFormat="1" spans="1:36">
      <c r="A117" s="12"/>
      <c r="B117" s="13"/>
      <c r="C117" s="14"/>
      <c r="D117" s="12"/>
      <c r="E117" s="12"/>
      <c r="F117" s="12"/>
      <c r="G117" s="12"/>
      <c r="H117" s="13"/>
      <c r="I117" s="13"/>
      <c r="J117" s="15"/>
      <c r="K117" s="12"/>
      <c r="L117" s="12"/>
      <c r="M117" s="12"/>
      <c r="N117" s="12"/>
      <c r="O117" s="12"/>
      <c r="P117" s="12"/>
      <c r="Q117" s="12"/>
      <c r="R117" s="12"/>
      <c r="S117" s="12"/>
      <c r="T117" s="12"/>
      <c r="U117" s="12"/>
      <c r="V117" s="12"/>
      <c r="W117" s="12"/>
      <c r="X117" s="12"/>
      <c r="Y117" s="12"/>
      <c r="Z117" s="12"/>
      <c r="AA117" s="12"/>
      <c r="AB117" s="13"/>
      <c r="AC117" s="12"/>
      <c r="AD117" s="13"/>
      <c r="AE117" s="12"/>
      <c r="AF117" s="12"/>
      <c r="AG117" s="12"/>
      <c r="AH117" s="12"/>
      <c r="AI117" s="12"/>
      <c r="AJ117" s="12"/>
    </row>
    <row r="118" s="11" customFormat="1" spans="1:36">
      <c r="A118" s="12"/>
      <c r="B118" s="13"/>
      <c r="C118" s="14"/>
      <c r="D118" s="12"/>
      <c r="E118" s="12"/>
      <c r="F118" s="12"/>
      <c r="G118" s="12"/>
      <c r="H118" s="13"/>
      <c r="I118" s="13"/>
      <c r="J118" s="15"/>
      <c r="K118" s="12"/>
      <c r="L118" s="12"/>
      <c r="M118" s="12"/>
      <c r="N118" s="12"/>
      <c r="O118" s="12"/>
      <c r="P118" s="12"/>
      <c r="Q118" s="12"/>
      <c r="R118" s="12"/>
      <c r="S118" s="12"/>
      <c r="T118" s="12"/>
      <c r="U118" s="12"/>
      <c r="V118" s="12"/>
      <c r="W118" s="12"/>
      <c r="X118" s="12"/>
      <c r="Y118" s="12"/>
      <c r="Z118" s="12"/>
      <c r="AA118" s="12"/>
      <c r="AB118" s="13"/>
      <c r="AC118" s="12"/>
      <c r="AD118" s="13"/>
      <c r="AE118" s="12"/>
      <c r="AF118" s="12"/>
      <c r="AG118" s="12"/>
      <c r="AH118" s="12"/>
      <c r="AI118" s="12"/>
      <c r="AJ118" s="12"/>
    </row>
    <row r="119" s="11" customFormat="1" spans="1:36">
      <c r="A119" s="12"/>
      <c r="B119" s="13"/>
      <c r="C119" s="14"/>
      <c r="D119" s="12"/>
      <c r="E119" s="12"/>
      <c r="F119" s="12"/>
      <c r="G119" s="12"/>
      <c r="H119" s="13"/>
      <c r="I119" s="13"/>
      <c r="J119" s="15"/>
      <c r="K119" s="12"/>
      <c r="L119" s="12"/>
      <c r="M119" s="12"/>
      <c r="N119" s="12"/>
      <c r="O119" s="12"/>
      <c r="P119" s="12"/>
      <c r="Q119" s="12"/>
      <c r="R119" s="12"/>
      <c r="S119" s="12"/>
      <c r="T119" s="12"/>
      <c r="U119" s="12"/>
      <c r="V119" s="12"/>
      <c r="W119" s="12"/>
      <c r="X119" s="12"/>
      <c r="Y119" s="12"/>
      <c r="Z119" s="12"/>
      <c r="AA119" s="12"/>
      <c r="AB119" s="13"/>
      <c r="AC119" s="12"/>
      <c r="AD119" s="13"/>
      <c r="AE119" s="12"/>
      <c r="AF119" s="12"/>
      <c r="AG119" s="12"/>
      <c r="AH119" s="12"/>
      <c r="AI119" s="12"/>
      <c r="AJ119" s="12"/>
    </row>
    <row r="120" s="11" customFormat="1" spans="1:36">
      <c r="A120" s="12"/>
      <c r="B120" s="13"/>
      <c r="C120" s="14"/>
      <c r="D120" s="12"/>
      <c r="E120" s="12"/>
      <c r="F120" s="12"/>
      <c r="G120" s="12"/>
      <c r="H120" s="13"/>
      <c r="I120" s="13"/>
      <c r="J120" s="15"/>
      <c r="K120" s="12"/>
      <c r="L120" s="12"/>
      <c r="M120" s="12"/>
      <c r="N120" s="12"/>
      <c r="O120" s="12"/>
      <c r="P120" s="12"/>
      <c r="Q120" s="12"/>
      <c r="R120" s="12"/>
      <c r="S120" s="12"/>
      <c r="T120" s="12"/>
      <c r="U120" s="12"/>
      <c r="V120" s="12"/>
      <c r="W120" s="12"/>
      <c r="X120" s="12"/>
      <c r="Y120" s="12"/>
      <c r="Z120" s="12"/>
      <c r="AA120" s="12"/>
      <c r="AB120" s="13"/>
      <c r="AC120" s="12"/>
      <c r="AD120" s="13"/>
      <c r="AE120" s="12"/>
      <c r="AF120" s="12"/>
      <c r="AG120" s="12"/>
      <c r="AH120" s="12"/>
      <c r="AI120" s="12"/>
      <c r="AJ120" s="12"/>
    </row>
    <row r="121" s="11" customFormat="1" spans="1:36">
      <c r="A121" s="12"/>
      <c r="B121" s="13"/>
      <c r="C121" s="14"/>
      <c r="D121" s="12"/>
      <c r="E121" s="12"/>
      <c r="F121" s="12"/>
      <c r="G121" s="12"/>
      <c r="H121" s="13"/>
      <c r="I121" s="13"/>
      <c r="J121" s="15"/>
      <c r="K121" s="12"/>
      <c r="L121" s="12"/>
      <c r="M121" s="12"/>
      <c r="N121" s="12"/>
      <c r="O121" s="12"/>
      <c r="P121" s="12"/>
      <c r="Q121" s="12"/>
      <c r="R121" s="12"/>
      <c r="S121" s="12"/>
      <c r="T121" s="12"/>
      <c r="U121" s="12"/>
      <c r="V121" s="12"/>
      <c r="W121" s="12"/>
      <c r="X121" s="12"/>
      <c r="Y121" s="12"/>
      <c r="Z121" s="12"/>
      <c r="AA121" s="12"/>
      <c r="AB121" s="13"/>
      <c r="AC121" s="12"/>
      <c r="AD121" s="13"/>
      <c r="AE121" s="12"/>
      <c r="AF121" s="12"/>
      <c r="AG121" s="12"/>
      <c r="AH121" s="12"/>
      <c r="AI121" s="12"/>
      <c r="AJ121" s="12"/>
    </row>
    <row r="122" s="11" customFormat="1" spans="1:36">
      <c r="A122" s="12"/>
      <c r="B122" s="13"/>
      <c r="C122" s="14"/>
      <c r="D122" s="12"/>
      <c r="E122" s="12"/>
      <c r="F122" s="12"/>
      <c r="G122" s="12"/>
      <c r="H122" s="13"/>
      <c r="I122" s="13"/>
      <c r="J122" s="15"/>
      <c r="K122" s="12"/>
      <c r="L122" s="12"/>
      <c r="M122" s="12"/>
      <c r="N122" s="12"/>
      <c r="O122" s="12"/>
      <c r="P122" s="12"/>
      <c r="Q122" s="12"/>
      <c r="R122" s="12"/>
      <c r="S122" s="12"/>
      <c r="T122" s="12"/>
      <c r="U122" s="12"/>
      <c r="V122" s="12"/>
      <c r="W122" s="12"/>
      <c r="X122" s="12"/>
      <c r="Y122" s="12"/>
      <c r="Z122" s="12"/>
      <c r="AA122" s="12"/>
      <c r="AB122" s="13"/>
      <c r="AC122" s="12"/>
      <c r="AD122" s="13"/>
      <c r="AE122" s="12"/>
      <c r="AF122" s="12"/>
      <c r="AG122" s="12"/>
      <c r="AH122" s="12"/>
      <c r="AI122" s="12"/>
      <c r="AJ122" s="12"/>
    </row>
  </sheetData>
  <mergeCells count="74">
    <mergeCell ref="A2:AJ2"/>
    <mergeCell ref="L3:M3"/>
    <mergeCell ref="O3:T3"/>
    <mergeCell ref="AA3:AE3"/>
    <mergeCell ref="O4:S4"/>
    <mergeCell ref="A6:J6"/>
    <mergeCell ref="B7:J7"/>
    <mergeCell ref="B8:J8"/>
    <mergeCell ref="B9:J9"/>
    <mergeCell ref="B13:J13"/>
    <mergeCell ref="B15:J15"/>
    <mergeCell ref="B18:J18"/>
    <mergeCell ref="B19:J19"/>
    <mergeCell ref="B32:J32"/>
    <mergeCell ref="B38:J38"/>
    <mergeCell ref="B39:J39"/>
    <mergeCell ref="B44:J44"/>
    <mergeCell ref="B46:J46"/>
    <mergeCell ref="B47:J47"/>
    <mergeCell ref="B60:J60"/>
    <mergeCell ref="B61:J61"/>
    <mergeCell ref="B63:J63"/>
    <mergeCell ref="B64:J64"/>
    <mergeCell ref="B66:J66"/>
    <mergeCell ref="B67:J67"/>
    <mergeCell ref="B68:J68"/>
    <mergeCell ref="B69:J69"/>
    <mergeCell ref="B70:J70"/>
    <mergeCell ref="B71:J71"/>
    <mergeCell ref="B79:J79"/>
    <mergeCell ref="B81:J81"/>
    <mergeCell ref="B85:J85"/>
    <mergeCell ref="B94:J94"/>
    <mergeCell ref="B96:J96"/>
    <mergeCell ref="B97:J97"/>
    <mergeCell ref="B103:J103"/>
    <mergeCell ref="B106:J106"/>
    <mergeCell ref="B108:J108"/>
    <mergeCell ref="B109:J109"/>
    <mergeCell ref="B111:J111"/>
    <mergeCell ref="B112:J112"/>
    <mergeCell ref="B113:J113"/>
    <mergeCell ref="B114:J114"/>
    <mergeCell ref="A3:A5"/>
    <mergeCell ref="B3:B5"/>
    <mergeCell ref="C3:C5"/>
    <mergeCell ref="D3:D5"/>
    <mergeCell ref="E3:E5"/>
    <mergeCell ref="F3:F5"/>
    <mergeCell ref="G3:G5"/>
    <mergeCell ref="H3:H5"/>
    <mergeCell ref="I3:I5"/>
    <mergeCell ref="J3:J5"/>
    <mergeCell ref="K3:K5"/>
    <mergeCell ref="L4:L5"/>
    <mergeCell ref="M4:M5"/>
    <mergeCell ref="N3:N5"/>
    <mergeCell ref="T4:T5"/>
    <mergeCell ref="U4:U5"/>
    <mergeCell ref="V4:V5"/>
    <mergeCell ref="W4:W5"/>
    <mergeCell ref="X4:X5"/>
    <mergeCell ref="Y4:Y5"/>
    <mergeCell ref="Z4:Z5"/>
    <mergeCell ref="AA4:AA5"/>
    <mergeCell ref="AB4:AB5"/>
    <mergeCell ref="AC4:AC5"/>
    <mergeCell ref="AD4:AD5"/>
    <mergeCell ref="AE4:AE5"/>
    <mergeCell ref="AF3:AF5"/>
    <mergeCell ref="AG3:AG5"/>
    <mergeCell ref="AH3:AH5"/>
    <mergeCell ref="AI3:AI5"/>
    <mergeCell ref="AJ3:AJ5"/>
  </mergeCells>
  <dataValidations count="2">
    <dataValidation allowBlank="1" showInputMessage="1" showErrorMessage="1" sqref="AE62"/>
    <dataValidation type="list" allowBlank="1" showInputMessage="1" showErrorMessage="1" sqref="AE60:AE61 AE63:AE64 AE66:AE67">
      <formula1>"计划库,执行库"</formula1>
    </dataValidation>
  </dataValidations>
  <pageMargins left="0.751388888888889" right="0.751388888888889" top="1" bottom="1" header="0.5" footer="0.5"/>
  <pageSetup paperSize="9" scale="4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全口径项目库（计划库）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dc:creator>
  <cp:lastModifiedBy>Administrator</cp:lastModifiedBy>
  <dcterms:created xsi:type="dcterms:W3CDTF">2026-01-07T12:49:00Z</dcterms:created>
  <dcterms:modified xsi:type="dcterms:W3CDTF">2026-09-04T12:59:00Z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FA440758209F415AA8582917608D27A3_13</vt:lpwstr>
  </property>
  <property fmtid="{D5CDD505-2E9C-101B-9397-08002B2CF9AE}" pid="5" name="CalculationRule">
    <vt:i4>0</vt:i4>
  </property>
</Properties>
</file>