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500"/>
  </bookViews>
  <sheets>
    <sheet name="全口径项目库（执行库） (2)" sheetId="2" r:id="rId1"/>
  </sheets>
  <definedNames>
    <definedName name="_xlnm._FilterDatabase" localSheetId="0" hidden="1">'全口径项目库（执行库） (2)'!$A$5:$AK$84</definedName>
    <definedName name="_xlnm.Print_Titles" localSheetId="0">'全口径项目库（执行库） (2)'!$2:$4</definedName>
  </definedNames>
  <calcPr calcId="144525"/>
</workbook>
</file>

<file path=xl/sharedStrings.xml><?xml version="1.0" encoding="utf-8"?>
<sst xmlns="http://schemas.openxmlformats.org/spreadsheetml/2006/main" count="684" uniqueCount="351">
  <si>
    <t>阿图什市2026年常态化帮扶资金项目计划库备案表</t>
  </si>
  <si>
    <t>序号</t>
  </si>
  <si>
    <t>项目库编号(A)</t>
  </si>
  <si>
    <t xml:space="preserve">年度 </t>
  </si>
  <si>
    <t>项目名称(B)</t>
  </si>
  <si>
    <t>项目类别(C)</t>
  </si>
  <si>
    <t>项目子类型(D)</t>
  </si>
  <si>
    <t>建设性质（新建、扩建）     (E)</t>
  </si>
  <si>
    <t>实施地点（具体到村）(F)</t>
  </si>
  <si>
    <t>建设起止时间</t>
  </si>
  <si>
    <t>主要建设内容 (G)</t>
  </si>
  <si>
    <t>建设规模(H)</t>
  </si>
  <si>
    <t>受益情况</t>
  </si>
  <si>
    <t>资金规模（I）</t>
  </si>
  <si>
    <t>资金来源</t>
  </si>
  <si>
    <t>责任部门及责任人（K）</t>
  </si>
  <si>
    <t>简要绩效目标(L)</t>
  </si>
  <si>
    <t>简要利益机制</t>
  </si>
  <si>
    <t>入库时间(M)</t>
  </si>
  <si>
    <t>审批文号(N)</t>
  </si>
  <si>
    <t>备注</t>
  </si>
  <si>
    <t>户</t>
  </si>
  <si>
    <t>人</t>
  </si>
  <si>
    <t>中央衔接资金</t>
  </si>
  <si>
    <t>自治区衔接</t>
  </si>
  <si>
    <r>
      <rPr>
        <b/>
        <sz val="12"/>
        <rFont val="宋体"/>
        <charset val="134"/>
      </rPr>
      <t>地方政府债券(J</t>
    </r>
    <r>
      <rPr>
        <b/>
        <vertAlign val="subscript"/>
        <sz val="12"/>
        <rFont val="宋体"/>
        <charset val="134"/>
      </rPr>
      <t>4</t>
    </r>
    <r>
      <rPr>
        <b/>
        <sz val="12"/>
        <rFont val="宋体"/>
        <charset val="134"/>
      </rPr>
      <t>)</t>
    </r>
  </si>
  <si>
    <t>州级配套资金</t>
  </si>
  <si>
    <t>县级配套资金</t>
  </si>
  <si>
    <t>其他资金(J5)</t>
  </si>
  <si>
    <t>备注（其他资金名称）</t>
  </si>
  <si>
    <t>企业投资</t>
  </si>
  <si>
    <t>建设单位</t>
  </si>
  <si>
    <t>建设单位责任人</t>
  </si>
  <si>
    <r>
      <rPr>
        <b/>
        <sz val="12"/>
        <rFont val="宋体"/>
        <charset val="134"/>
      </rPr>
      <t>项目主管单位（K</t>
    </r>
    <r>
      <rPr>
        <b/>
        <vertAlign val="subscript"/>
        <sz val="12"/>
        <rFont val="宋体"/>
        <charset val="134"/>
      </rPr>
      <t>1</t>
    </r>
    <r>
      <rPr>
        <b/>
        <sz val="12"/>
        <rFont val="宋体"/>
        <charset val="134"/>
      </rPr>
      <t>)</t>
    </r>
  </si>
  <si>
    <t>项目主管责任人（K2)</t>
  </si>
  <si>
    <t>县级分管领导</t>
  </si>
  <si>
    <t>合计</t>
  </si>
  <si>
    <t>乡村振兴巩固任务</t>
  </si>
  <si>
    <t>以工代赈任务</t>
  </si>
  <si>
    <t>少数民族发展任务</t>
  </si>
  <si>
    <t>国有贫困农牧场任务</t>
  </si>
  <si>
    <t>一级</t>
  </si>
  <si>
    <t>产业发展</t>
  </si>
  <si>
    <t>二级</t>
  </si>
  <si>
    <t>产业到户奖补</t>
  </si>
  <si>
    <t>三级</t>
  </si>
  <si>
    <t>种植业</t>
  </si>
  <si>
    <t>ATS260001</t>
  </si>
  <si>
    <t>2026年</t>
  </si>
  <si>
    <t>阿图什市2026年产业帮扶精准到户项目（种植业）</t>
  </si>
  <si>
    <t>新建</t>
  </si>
  <si>
    <t>阿图什市四乡三镇</t>
  </si>
  <si>
    <t>2026.3-2026.10</t>
  </si>
  <si>
    <t>聚焦小麦、玉米、小米等粮食生产，种植面积在1亩以上20亩以下（超过面积部分不予补助），对运用“良田、良法、良制”，实现种植业提质增效的给予适当补助。同时利用自家房前屋后、前庭后院等区域发展特色种植，并产生一定效益的，面积在1亩以下的按照每0.1亩100标准奖补；1亩以上的，超出面积按照每0.1亩50元的标准 奖补，每户最高奖补不超过2000元。</t>
  </si>
  <si>
    <t>农业农村局</t>
  </si>
  <si>
    <t>目标1：完成种植业提质增效补贴到户类项目。
目标2：通过实施项目，提高群众种植积极性，保障全市粮食安全，提高群众收入。</t>
  </si>
  <si>
    <t>对运用“良田、良法、良制”，实施深松整地、节水灌溉并铺设支管道及毛管，实现水肥一体化种植、耕、种、管、收全环节社会化服务等，实现种植业提质增效的农户给予适当补助。</t>
  </si>
  <si>
    <t>畜牧业</t>
  </si>
  <si>
    <t>ATS260002</t>
  </si>
  <si>
    <t>阿图什市2026年产业帮扶精准到户项目（畜牧业）</t>
  </si>
  <si>
    <t>按照国家和自治区有关规定要求，围绕引进良种母畜、自繁扩增良种母畜、牲畜提质增效等9大方面，实施病种免疫、佩戴耳标、完成无纸化防疫系统录入等，牲畜出栏时符合检疫合格标准的，对养殖关键环节、薄弱环节给予适当补助。同时针对特色养殖，对养殖鸡、鸭、鹅等禽类50羽以上，饲养3个月以上的，按照每羽10元的标准奖补；养殖肉鸽50羽以上，饲养30天以上的，按照每羽3元的标准奖补；养殖肉兔50只以上，饲养3个月以上的，按照每只10元的标准奖补；养殖蜜蜂10箱以上，饲养6个月以上的，按照每箱200元的标准奖补。</t>
  </si>
  <si>
    <t>目标1：完成畜牧业提质增效补贴到户类项目。
目标2：通过实施项目，提高群众养殖积极性，推进主导产业发展，提高群众收入。</t>
  </si>
  <si>
    <t>按照国家和自治区有关规定要求实施支持引进良种母畜、自繁良种母畜（见犊补母）、品种改良、养殖配套设施改造提升、饲草料补助、常见多发病防治和代管代牧社会化服务等给予适当补助。</t>
  </si>
  <si>
    <t>林果业</t>
  </si>
  <si>
    <t>ATS260003</t>
  </si>
  <si>
    <t>阿图什市2026年产业帮扶精准到户项目（林果业）</t>
  </si>
  <si>
    <t>计划对种植面积在1亩以上的， 采取技术措施，围绕节水灌溉、疏密改造、品种优化、整形修剪、病虫害防治5大方面，促进林果业提质增效的关键环节适当奖补。</t>
  </si>
  <si>
    <t>林草工作中心</t>
  </si>
  <si>
    <t>自然资源局</t>
  </si>
  <si>
    <t>对各乡镇葡萄·无花果实施林果业高效节水、葡萄架式改造、整形修剪的给予适当补助。</t>
  </si>
  <si>
    <t>就业创业</t>
  </si>
  <si>
    <t>ATS260004</t>
  </si>
  <si>
    <t>阿图什市2026年产业帮扶精准到户项目（经营性服务业）</t>
  </si>
  <si>
    <t>对取得相关资质或营业许可，从事农业农村生产生活服务等经营活动，生产或经营面积在20平方米（含）以上，稳定经营至少3个月的，按照2000元标准奖补；生产或经营面积不足20平方米（包括摊位），正常经营至少3个月的，按照1000元的标准奖补。</t>
  </si>
  <si>
    <t>人社局</t>
  </si>
  <si>
    <t>目标1：完成就业创业补贴到户类项目。
目标2：通过实施项目，提高群众外出就业积极性，提高群众收入。</t>
  </si>
  <si>
    <t>鼓励由能力的人员外出务工、自主创业，一次性交通补助、公益性岗位奖补、自主创业、大学生稳定就业、带动就业等进行奖励补助。</t>
  </si>
  <si>
    <t>ATS260005</t>
  </si>
  <si>
    <t>阿图什市2026年产业帮扶精准到户项目（手工经济）</t>
  </si>
  <si>
    <t>对家庭手工作坊，从事手工艺、非遗、文创产品等制作，稳定经营3个月以上，经营面积≧15平米的，按照每户3000元的标准奖补；对摊位、居家零散制作手工艺、非遗、文创产品的，稳定经营3个月以上的，符合简易经营类条件的，按照每户2000元的标准奖补。</t>
  </si>
  <si>
    <t>目标1：完成产业增收补贴到户类项目。
目标2：通过实施项目，提高群众发展产业的积极性，提高群众收入。</t>
  </si>
  <si>
    <t>通过实施产业增收补贴到户类项目，提高群众发展产业的积极性，提高群众收入。</t>
  </si>
  <si>
    <t>生产项目</t>
  </si>
  <si>
    <t>种植业基地</t>
  </si>
  <si>
    <t>ATS260006</t>
  </si>
  <si>
    <t>阿图什市阿湖乡2026年土地平整建设项目</t>
  </si>
  <si>
    <t>阿湖乡光明村，托万买里村，多斯鲁克村，阿热买里村</t>
  </si>
  <si>
    <t>1）土地平整工程：土地平整2503亩，单个条田20-110亩，划分为92个条田,平整土方量35.47万方；
2）灌溉与排水工程：新建引水渠265m，渠系建筑物15座，其中节制分水闸9座，盖板涵6座；新建滴灌系统首部5套（含沉砂池、泵房、过滤器等），新建主干管总长8.851km,新建分干管总长19.984km，阀门井86座，排水井88座，出地桩294座；
3）道路工程;新建田间道路总长度0.91km；
4）农田输配电工程：新建10KV高压输电线路1.22km，0.38KV低压输电线路0.3km。（亩均投资3795元）</t>
  </si>
  <si>
    <t>阿湖乡人民政府</t>
  </si>
  <si>
    <t>对光明村、托万买里村、多斯鲁克村、阿热买里村共2562.21亩土地进行平整，新建4座水泵房及节水灌溉设施，改善耕地质量与灌溉条件，提升农业生产效率，预计带动约200户群众通过种植业增产增收，推动农业产业振兴。</t>
  </si>
  <si>
    <t>改善光明村、托万买里村等4个村的耕地条件，农户可通过土地流转获租金、参与项目建设就业；农业经营主体通过规模化种植带动农户，构建“土地提质+就业增收+产业带动”的利益机制，实现农户与村集体双增收。</t>
  </si>
  <si>
    <t>ATS260072</t>
  </si>
  <si>
    <t>阿图什市上阿图什镇农田附属配套设施建设项目</t>
  </si>
  <si>
    <t>上阿图什镇萨依巴格村，乌恰村，博斯坦村，奥提亚克村，依克萨克村，塔库提村</t>
  </si>
  <si>
    <t>项目区位于上阿图什镇萨依巴格村，乌恰村，博斯坦村，奥提亚克村，依克萨克村，塔库提村，项目区地理坐标范围北纬：39°37'53.4329"-39°37'34.4739"，东经75°47'30.7519"-75°56'12.0260"之间；建设规模5529.05亩，项目主要建设内容如下：
  1）土地平整工程：土地平整5529.05亩,平整土方量127.54万方;（亩均投资1702元）</t>
  </si>
  <si>
    <t>阿图什市农业农村局</t>
  </si>
  <si>
    <t>通过政府投资土地平整及节水灌溉设施，带动村集体经济收入以及盘活当地土地资源，土地提质增效≥5529.05亩。</t>
  </si>
  <si>
    <t>对上阿图什镇5529.05亩土地进行平整，改善耕地质量与灌溉条件，提升农业生产效率，带动群众通过种植业增产增收，推动农业产业振兴。</t>
  </si>
  <si>
    <t>ATS260073</t>
  </si>
  <si>
    <t>阿图什市松他克镇农田附属配套设施建设项目</t>
  </si>
  <si>
    <t>松他克镇</t>
  </si>
  <si>
    <t>项目区位于阿图什市松他克镇，项目区地理坐标范围北纬：39°40'21.8740"-39°40'13.5647"，东经76°11'34.7101"-76°13'57.5989"之间；建设规模1289.49亩，项目主要建设内容如下：
  1）土地平整工程：土地平整1289.49亩,平整土方量25.74万方;（亩均投资1626元）</t>
  </si>
  <si>
    <t>通过政府投资土地平整及节水灌溉设施，带动村集体经济收入以及盘活当地土地资源，土地提质增效≥1289.49亩。</t>
  </si>
  <si>
    <t>对松他克镇1289.49亩土地进行平整，改善耕地质量与灌溉条件，提升农业生产效率，带动群众通过种植业增产增收，推动农业产业振兴。</t>
  </si>
  <si>
    <t>ATS260008</t>
  </si>
  <si>
    <t>阿图什市哈拉峻乡2026年土地平整建设项目</t>
  </si>
  <si>
    <t>哈拉峻乡琼哈拉峻村</t>
  </si>
  <si>
    <t>1.田块整治工程：实施土地平整1327.73亩，划分为19个条田，单个条田22-125亩，平整土方量27.31万方。2.灌溉与排水工程：1)新建引水渠10米，新建土渠999米，配套渠系建筑物21座，其中节制分水闸18座，桥涵3座。2)项目区实施高效节水面积1327.73亩，规划泵房3座。新建沉砂池1座；潜水泵2座，配套离心泵1套，配套变频控制柜3套，配套过滤系统3套，埋设de250主管道6.21km，de160分干管9.876km，de110排水管0.853km，闸阀井24座，排水井29座，出地桩139座，套管96米。3.农田输配电工程：新建10KV高压输电线路0.35km，0.38KV低压输电线路0.15km。</t>
  </si>
  <si>
    <t>哈拉峻乡人民政府</t>
  </si>
  <si>
    <t>通过政府投资土地平整及节水灌溉设施，带动村集体经济收入以及盘活当地土地资源，土地提质增效≥1327.73亩。</t>
  </si>
  <si>
    <t>对哈拉峻乡1327.73亩土地进行平整，改善耕地质量与灌溉条件，提升农业生产效率，带动群众通过种植业增产增收，推动农业产业振兴。</t>
  </si>
  <si>
    <t>ATS260009</t>
  </si>
  <si>
    <t>阿图什市格达良乡土地平整及节水灌溉项目</t>
  </si>
  <si>
    <t>格达良乡阿尔帕勒克村、乔克其村</t>
  </si>
  <si>
    <t>1）土地平整工程：土地平整5760亩；
2）灌溉与排水工程：新建引水渠长度为0.7km,新建预制渠道为4.358km，新建土质渠道为0.383km，新建斗排长度为2.1km，新建农排长度为30.791km，渠系建筑物182座，其中节制分水闸88座，盖板涵85座，圆管涵8座，渡槽1座；新建滴灌系统首部7套（含沉砂池、泵房、过滤器等），新建主干管总长9.20km,新建分干管总长37.414km，阀门井78座，排水井7座,出地桩481座；
3）道路工程;新建田间道路总长度9.66km；
4）农田输配电工程：新建10KV高压输电线路1.0km，0.38KV低压输电线路0.3km。（亩均投资3819元）</t>
  </si>
  <si>
    <t>格达良乡人民政府</t>
  </si>
  <si>
    <t>通过政府投资土地平整及节水灌溉设施，带动村集体经济收入以及盘活当地土地资源，土地提质增效≥5700亩。</t>
  </si>
  <si>
    <t>对格达良乡3个村共5700亩土地进行平整，改善耕地质量与灌溉条件，提升农业生产效率，带动群众通过种植业增产增收，推动农业产业振兴。</t>
  </si>
  <si>
    <t>ATS260010</t>
  </si>
  <si>
    <t>阿图什市格达良乡曲许尔盖村土地平整及节水灌溉项目</t>
  </si>
  <si>
    <t>格达良乡曲许尔盖村</t>
  </si>
  <si>
    <t>1）土地平整工程：土地平整3237.90亩，单个条田32-160亩，划分为40个条田,平整土方量23.88万方；
2）灌溉与排水工程：新建引水渠150m，新建土质农渠为4.176km，预制渠道2.200km，新建农排长度为17.002km，渠系建筑物79座，其中节制分水闸34座，盖板涵36座；圆管涵6座，渡槽3座，新建滴灌系统首部3套（含沉砂池、泵房、过滤器等），新建主干管总长6.867km,新建分干管总长23.983km，阀门井43座，排水井7座,闸阀39个，出地桩295座；
3）道路工程;新建田间道路总长度4.723km；
4）农田输配电工程：新建10KV高压输电线路0.690km，0.38KV低压输电线路0.15km。（亩均投资3706）</t>
  </si>
  <si>
    <t>通过政府投资土地平整及节水灌溉设施，带动村集体经济收入以及盘活当地土地资源，土地提质增效≥3000亩。</t>
  </si>
  <si>
    <t>对格达良乡曲许尔盖村共3000亩土地进行平整，改善耕地质量与灌溉条件，提升农业生产效率，带动群众通过种植业增产增收，推动农业产业振兴。</t>
  </si>
  <si>
    <t>ATS260012</t>
  </si>
  <si>
    <t>阿图什市格达良乡库都克村、提坚村土地平整建设项目（提坚村片区）</t>
  </si>
  <si>
    <t>格达良乡提坚村</t>
  </si>
  <si>
    <t>1）土地平整工程：土地平整6393.86亩，单个条田32-160亩，划分为95个条田,平整土方量37.76万方；
2）灌溉与排水工程：新建引水渠长度为0.97km,新建预制渠道为13.872km，新建土质渠道为3.66km，新建农排长度为31.67km，渠系建筑物180座，其中节制分水闸96座，盖板涵76座，圆管涵6座，渡槽2座；新建滴灌系统首部8套（含沉砂池、泵房、过滤器等），新建主干管总长13.925km,新建分干管总长47.314km，阀门井87座，排水井11座,出地桩600座；
3）道路工程;新建田间道路总长度3.36km；
4）农田输配电工程：新建10KV高压输电线路1.64km，0.38KV低压输电线路0.4km。（亩均投资4441元）</t>
  </si>
  <si>
    <t>通过政府投资土地平整及节水灌溉设施，带动村集体经济收入以及盘活当地土地资源，土地提质增效≥6393.86亩。</t>
  </si>
  <si>
    <t>对格达良乡提坚村共6393.86亩土地进行平整，改善耕地质量与灌溉条件，提升农业生产效率，群众通过种植业增产增收，推动农业产业振兴。</t>
  </si>
  <si>
    <t>ATS260066</t>
  </si>
  <si>
    <t>阿图什市格达良乡库都克村、提坚村土地平整建设项目（库都克村片区）</t>
  </si>
  <si>
    <t>格达良乡库都克村</t>
  </si>
  <si>
    <t>1）土地平整工程：土地平整4844亩，单个条田32-60亩，划分为85个条田,平整土方量33.74万方；
2）灌溉与排水工程：新建引水渠长度为0.7km,新建预制渠道为9.358km，新建土质渠道为0.383km，新建斗排长度为2.1km，新建农排长度为30.791km，渠系建筑物182座，其中节制分水闸88座，盖板涵85座，圆管涵8座，渡槽1座；新建滴灌系统首部6套（含沉砂池、泵房、过滤器等），新建主干管总长9.20km,新建分干管总长37.414km，阀门井78座，排水井7座,出地桩481座；
3）道路工程;新建田间道路总长度9.66km；
4）农田输配电工程：新建10KV高压输电线路1.0km，0.38KV低压输电线路0.3km。（亩均投资4872元）</t>
  </si>
  <si>
    <t>通过政府投资土地平整及节水灌溉设施，带动村集体经济收入以及盘活当地土地资源，土地提质增效≥4844亩。</t>
  </si>
  <si>
    <t>对格达良乡库都克村共4844亩土地进行平整，改善耕地质量与灌溉条件，提升农业生产效率，群众通过种植业增产增收，推动农业产业振兴。</t>
  </si>
  <si>
    <t>ATS260017</t>
  </si>
  <si>
    <t>阿图什市上阿图什镇塔库提村无花果苗采购项目</t>
  </si>
  <si>
    <t>上阿图什镇塔库提村</t>
  </si>
  <si>
    <t>计划在上阿图什镇塔库提村大棚育苗早黄无花果50万株，按照每株的肥料、人工等，每株5元，预计资金250万元。</t>
  </si>
  <si>
    <t>上阿图什镇人民政府</t>
  </si>
  <si>
    <t>林草工作站</t>
  </si>
  <si>
    <t>出苗率≥90%，成苗存活率≥85%，满足市场或合作种植户的采购需求。培育的种苗符合国家苗木质量标准，品种纯度≥98%，无检疫性病虫害，移栽成活率≥80%，确保种苗健壮性与适配性。</t>
  </si>
  <si>
    <t>项目方与合作育苗农户签订保底收购协议，约定最低收购价（覆盖育苗成本+基础利润）；若种苗市场售价高于保底价，超出部分按项目方60%、农户40%比例分成，保障农户收益。</t>
  </si>
  <si>
    <t>ATS260019</t>
  </si>
  <si>
    <t>阿图什市2026年林业有害生物统防统治项目</t>
  </si>
  <si>
    <t>阿扎克镇、松他克镇</t>
  </si>
  <si>
    <t>阿图什市阿扎克镇、松他克镇统防统治面积60718.43亩（经济林面积50664.94亩、其他面积10053.49亩），经济林和生态林无人机喷洒石硫合剂。其中：阿扎克镇统防统治面积41783.93亩（经济林面积36304.44亩、生态林面积5479.49亩），松他克镇统防统治面积18934.5亩（经济林面积14360.5亩、生态林面积4574亩）。</t>
  </si>
  <si>
    <t>目标1.通过项目实施，统防统治面积60718亩，提高全市林果产业产量和产值，提高果农收入
目标2.通过开展林业统防统治工作给老百姓创造就业岗位。</t>
  </si>
  <si>
    <t>通过项目实施，完善林果业种植基础，优化产业结构，提高林果业的经济效益和竞争力，实现农业增效、农民增收、农村繁荣。</t>
  </si>
  <si>
    <t>养殖业基地</t>
  </si>
  <si>
    <t>ATS260023</t>
  </si>
  <si>
    <t>阿图什市基层动物防疫体系建设项目</t>
  </si>
  <si>
    <t>吐古买提乡吐古买提村、阿扎克镇布亚买提村</t>
  </si>
  <si>
    <t>在吐古买提乡吐古买提村新建畜牧服务站及管理用房等附属设施，建筑面积约351.2平方米，用于开展人工配种、报检、疫病防护、诊疗等；新建27座牲畜蓄水池，每个蓄水池蓄水容量11立方。在阿扎克镇布亚买提村新建畜牧服务站及管理用房等附属设施，建筑面积约351.2平方米，用于开展人工配种、报检、疫病防护、诊疗等。</t>
  </si>
  <si>
    <t>目标1：通过项目实施，减少动物感染疾病的风险，提高畜禽防疫水平。
目标2：提高养殖效率，提升产品的质量和安全性，满足市场对高品质农产品的需求，增加产品附加值。</t>
  </si>
  <si>
    <t>项目实施后，有效改善畜牧业基础设施条件，提高动物疫病防控、疾病诊疗、实用畜牧业新技术推广能力，提升畜牧业生产和服务能力，为已脱贫贫困户，持续发展畜牧业继续增加收入，巩固脱贫成效奠定基础。</t>
  </si>
  <si>
    <t>ATS260024</t>
  </si>
  <si>
    <t>阿图什市良繁中心棚圈改造项目</t>
  </si>
  <si>
    <t>松他克镇克青孜村</t>
  </si>
  <si>
    <t>在松他克镇克青孜村对良繁中心原有厂房、库房、生活区及其他附属配套设施改造、维修。</t>
  </si>
  <si>
    <t>松他克镇人民政府</t>
  </si>
  <si>
    <t>对良繁中心19栋棚圈原有羊床板进行提升改造，带动畜牧业发展。</t>
  </si>
  <si>
    <t>通过对棚圈提升改造，促进本地畜牧业发展，增加老百姓就业岗位。</t>
  </si>
  <si>
    <t>加工流通项目</t>
  </si>
  <si>
    <t>产地初加工和精深加工</t>
  </si>
  <si>
    <t>ATS260033</t>
  </si>
  <si>
    <t>阿图什市格达良乡发展壮大村集体经济附属配套设施建设项目</t>
  </si>
  <si>
    <t>扩建</t>
  </si>
  <si>
    <t>格达良乡库都克村、库尔干村、乔克其村</t>
  </si>
  <si>
    <t>1.库都克村：采购航车1套。2.库尔干村：采购沙枣风选机、大型沙枣分选机（含提升机）、U型毛刷清洗机、沙枣AI智能挑拣机各1套，硬化地面5000平方米。3.乔克其村：新建饲草加工厂一座1500平方米，及其相关附属配套设施。</t>
  </si>
  <si>
    <t>通过完善厂房附属设施及设备，促进经济增收，带动就业，确保项目既能带动村民福祉，又能实现可持续运营</t>
  </si>
  <si>
    <t>ATS260035</t>
  </si>
  <si>
    <t>阿图什市无花果三产融合科技创新园农产品加工车间建设项目</t>
  </si>
  <si>
    <t>2026.1-2026.12</t>
  </si>
  <si>
    <t>新建分类、分级、杀菌、商品化包装等使用约4500平方米农产品加工车间和相关配套设施建设。</t>
  </si>
  <si>
    <t>建成农产品加工车间及配套设施，完善分类分级、杀菌、商品化包装工序，提升农产品标准化加工能力。</t>
  </si>
  <si>
    <t>就地吸纳群众就业，保底收购本地农产品，拓宽农户增收渠道，带动区域特色产业提质发展。</t>
  </si>
  <si>
    <t>ATS260036</t>
  </si>
  <si>
    <t>2026年松他克镇壮大村集体经济库房建设项目</t>
  </si>
  <si>
    <t>松他克镇温吐萨克村</t>
  </si>
  <si>
    <t>新建库房3栋，地上一层，总建筑面积2302平方米；消防泵房、消防水池一套；及其他配套附属设施、设备的建设和采购等。</t>
  </si>
  <si>
    <t>商科工局</t>
  </si>
  <si>
    <t>托库勒村新建冷库4栋，面积23022平方米。通过项目实施，促进经济增收，带动就业，确保项目既能带动村民福祉，又能实现可持续运营</t>
  </si>
  <si>
    <t>通过冷库出租，将租金用于困难群众分红，同时增加不少于5个就业岗位。</t>
  </si>
  <si>
    <t>品牌打造和展销平台</t>
  </si>
  <si>
    <t>ATS260037</t>
  </si>
  <si>
    <t>阿图什市特色农产品“三品一标”体系建设和全产业链标准制定项目</t>
  </si>
  <si>
    <t>农产品地理标志商标办理、有机农产品认证、绿色农产品认证、无公害农产品认证、3项标准建立以及品牌提炼等相关内容。</t>
  </si>
  <si>
    <t>供销社</t>
  </si>
  <si>
    <t>完成阿图什无花果、木纳格葡萄、绿色农产品认证、无公害农产品认证、完成3项标准建立。</t>
  </si>
  <si>
    <t>完成阿图什无花果、木纳格葡萄、绿色农产品认证、无公害农产品认证，加快推进产业高质量发展。</t>
  </si>
  <si>
    <t>配套基础设施项目</t>
  </si>
  <si>
    <t>小型农田水利设施建设(排碱渠、节水灌溉、防渗渠建设、其它乡村振兴有关的农田水利建设)</t>
  </si>
  <si>
    <t>ATS260039</t>
  </si>
  <si>
    <t>阿图什市哈拉峻乡昂额孜村防渗渠提升改造2026年中央财政以工代赈项目</t>
  </si>
  <si>
    <t>哈拉峻乡昂额孜村</t>
  </si>
  <si>
    <r>
      <rPr>
        <sz val="12"/>
        <color theme="1"/>
        <rFont val="宋体"/>
        <charset val="134"/>
      </rPr>
      <t>改建原有防渗渠3.7公里，其中预制矩形渠1.9km防渗渠（上宽口1.0米，下口宽1.0米，深度1.0米），设计流量0.33m</t>
    </r>
    <r>
      <rPr>
        <vertAlign val="superscript"/>
        <sz val="12"/>
        <color theme="1"/>
        <rFont val="宋体"/>
        <charset val="134"/>
      </rPr>
      <t>3</t>
    </r>
    <r>
      <rPr>
        <sz val="12"/>
        <color theme="1"/>
        <rFont val="宋体"/>
        <charset val="134"/>
      </rPr>
      <t>/s，预制矩形渠1.8km防渗渠（上宽口0.8米，下口宽0.8米，深度0.8米），设计流量0.30m</t>
    </r>
    <r>
      <rPr>
        <vertAlign val="superscript"/>
        <sz val="12"/>
        <color theme="1"/>
        <rFont val="宋体"/>
        <charset val="134"/>
      </rPr>
      <t>3</t>
    </r>
    <r>
      <rPr>
        <sz val="12"/>
        <color theme="1"/>
        <rFont val="宋体"/>
        <charset val="134"/>
      </rPr>
      <t>/s。水闸37座，涵桥11座及配套相关渠系建筑物。</t>
    </r>
  </si>
  <si>
    <t>通过政府投资建设，改善村民生产生活质量，数量指标：完成新建引水灌溉渠5.55公里。效益指标：受益农田灌溉保证率≥90%。</t>
  </si>
  <si>
    <t>通过项目建设，可有效提高田间灌溉水利用系数，增加农作物产量和农民收入，改善农民生产生活条件，增强项目区经济实力，促进经济社会发展，让农民享受到经济发展带来的实惠。</t>
  </si>
  <si>
    <t>ATS260040</t>
  </si>
  <si>
    <t>阿图什市格达良乡提坚村、库尔干村斗渠硬化项目</t>
  </si>
  <si>
    <t>格达良乡提坚村、库尔干村</t>
  </si>
  <si>
    <t>在格达良乡提坚村、库尔干村土渠进行防渗硬化。合计12.8km</t>
  </si>
  <si>
    <t>水利局</t>
  </si>
  <si>
    <t>通过政府投资建设，改善村民生产生活质量，数量指标：完成12.8公里斗渠硬化任务。效益指标：受益农田灌溉保证率≥90%。</t>
  </si>
  <si>
    <t>ATS260042</t>
  </si>
  <si>
    <t>阿图什市吐古买提乡防渗渠重建建设项目</t>
  </si>
  <si>
    <t>吐古买提乡库鲁木都克村、阿合塔拉村</t>
  </si>
  <si>
    <t>重建防渗渠5条，总长度为4.576km，沿线渠系配套建筑物共94座。</t>
  </si>
  <si>
    <t>通过政府投资建设，改善村民生产生活质量，数量指标：完成渠道维修2公里硬化任务。效益指标：受益农田灌溉保证率≥90%。</t>
  </si>
  <si>
    <t>产业服务支撑项目</t>
  </si>
  <si>
    <t>农业社会化服务</t>
  </si>
  <si>
    <t>ATS260067</t>
  </si>
  <si>
    <t>阿图什市农业防灾减灾体系建设项目</t>
  </si>
  <si>
    <t>上阿图什镇、阿扎克镇、阿湖乡、吐古买提乡、哈拉峻乡</t>
  </si>
  <si>
    <t>建设农业自然灾害监测体系，建设6套农田自然灾害监测站，采取土壤温度、土壤湿度、作物生长及病虫害发生发展环境要素变化趋势等实时监测信息；购买10套预警终端及软件开发，开展分作物、分区域、分时段的精细化农业预报预警服务。</t>
  </si>
  <si>
    <t>阿图什市人民政府（人影办）</t>
  </si>
  <si>
    <t>气象局</t>
  </si>
  <si>
    <t>建成 6 处农田灾害监测站，配备 10 套预警终端并开发软件，实时监测农田环境，实现农业精细化预报预警。</t>
  </si>
  <si>
    <t>及时发布灾害预警，降低农业受灾损失，保障农作物稳产，切实守护农户种植收益。</t>
  </si>
  <si>
    <t>金融保险配套项目</t>
  </si>
  <si>
    <t>小额贷款贴息</t>
  </si>
  <si>
    <t>ATS260044</t>
  </si>
  <si>
    <t>阿图什市2026年小额贷款贴息</t>
  </si>
  <si>
    <t>阿图什市六乡一镇</t>
  </si>
  <si>
    <t>根据脱贫人口小额贷款每季度正常到期还款金额及目前结余贷款金额，预测2026年全年贴息资金为600万元，每季度贴息150万元。</t>
  </si>
  <si>
    <t>目标：通过实施小额信贷贴息项目，加大农民产业发展力度，助推巩固拓展脱贫攻坚成果同乡村振兴有效衔接。</t>
  </si>
  <si>
    <t>充分发挥脱贫人口小额信贷在巩固拓展脱贫攻坚成果同乡村振兴有效衔接的重要作用，通过贴息资金扩大农民生产规模，加快推进产业高质量发展</t>
  </si>
  <si>
    <t>就业项目</t>
  </si>
  <si>
    <t>公益性岗位</t>
  </si>
  <si>
    <t>乡村建设行动</t>
  </si>
  <si>
    <t>农村基础设施（含产业基础设施配套）</t>
  </si>
  <si>
    <t>农村道路（县乡之间、乡乡之间、乡村之间及其沿线管理、服务等附属设施；道路安全生命防护工程、危旧桥梁改造；乡级客货运输站场、招呼站；村内道路、通户路等）</t>
  </si>
  <si>
    <t>ATS260046</t>
  </si>
  <si>
    <t>阿图什市阿扎克镇兰干村、麦依村村内道路修建2026年中央财政以工代赈项目</t>
  </si>
  <si>
    <t>阿扎克镇兰干村、麦依村</t>
  </si>
  <si>
    <t>阿扎克镇兰干村、麦依村修建水泥道路5.5公里，路宽3-4.5米及附属配套设施。</t>
  </si>
  <si>
    <t>阿扎克镇人民政府</t>
  </si>
  <si>
    <t>交通局</t>
  </si>
  <si>
    <t>完善城镇道路，方便村民出行，改善投资环境，为更换的发展农村道路提供有效的数据依据，使村民出行更加安全、便捷。数量指标：≥3公里。</t>
  </si>
  <si>
    <t>可促进各种资源的优化整合，可提高经济发展水平，并且还能先富带动后富，改造、建设农村道路，有利于扩大招商引资，为该地区居民创造更多的就业机会。</t>
  </si>
  <si>
    <t>ATS260047</t>
  </si>
  <si>
    <t>上阿图什镇喀依拉克村等四个村道路硬化2026年中央财政以工代赈项目</t>
  </si>
  <si>
    <t>上阿图什镇喀依拉克村、阿克买拉村、迪汗拉村、托卡其拉村</t>
  </si>
  <si>
    <t>计划在上阿图什镇新建硬化道路7.46公里。其中：喀依拉克村1.2公里、4米宽混凝土路面；阿克买拉村0.56公里、4米宽混凝土路面；迪汗拉村2.1公里、6米宽混凝土路面，0.75公里、4米宽混凝土路面，托卡其拉村3.6公里、4米宽混凝土路面，预计资金540万元。</t>
  </si>
  <si>
    <t>目标1：完成改建道路7.5公里任务；目标2：加快开发建设、增加农民收入，促进农村社会主义文明建设，加快当地脱贫致富的步伐。</t>
  </si>
  <si>
    <t>增加农村劳动力非农就业机会，提高人口收入；降低农业生产、运输成本及城乡间劳动力转移成本；改善农村地区的交通可达性，转变社会服务的弱可获得性；促进旅游资源开发和农业产业结构调整。</t>
  </si>
  <si>
    <t>ATS260048</t>
  </si>
  <si>
    <t>阿图什市阿扎克镇库兰其村道路修建2026年中央财政以工代赈项目</t>
  </si>
  <si>
    <t>阿扎克镇库兰其村</t>
  </si>
  <si>
    <t>库兰其村硬化道路5公里，路宽3-4.5米及附属配套设施。</t>
  </si>
  <si>
    <t>完善城镇道路，方便村民出行，改善投资环境，为更换的发展农村道路提供有效的数据依据，使村民出行更加安全、便捷。</t>
  </si>
  <si>
    <t>ATS260050</t>
  </si>
  <si>
    <t>阿图什市农村道路提升改造、危桥改造及水毁路段恢复路段修复工程。</t>
  </si>
  <si>
    <t>阿扎克镇、上阿图什镇、吐古买提乡、哈拉峻乡、格达良乡</t>
  </si>
  <si>
    <t>提坚村新建道路3公里及路沿石安装；布亚买提村对2公里道路翻新建设；阿扎克村对1公里道路进行硬化；沙拉塔拉村主干道提升改造4公里；危桥改造涉及到上阿图什镇、阿扎克镇，其中铁提尔二桥、长32米，宽7米。萨依村四桥长12米，宽7米。松他克镇硝鲁克村提升改造公路长2Km，四级公路标准，沥青混凝土路面。上阿图什镇、哈拉峻乡水毁路段修复。吐古买提乡玛依丹村临水临崖、山体滑坡路段隐患处理。</t>
  </si>
  <si>
    <t>目标1：完成危桥改造和水毁路段恢复任务；目标2：切实改变群众出行难，交通运输落后的状况，加快开发建设、增加农民收入，促进农村社会主义文明建设，加快当地脱贫致富的步伐。</t>
  </si>
  <si>
    <t>农村供水保障（饮水安全）设施建设</t>
  </si>
  <si>
    <t>ATS260051</t>
  </si>
  <si>
    <t>阿图什市安全饮水巩固提升改造工程（一期）</t>
  </si>
  <si>
    <t>阿图什市松他克镇、哈拉峻乡、吐古买提乡、格达良乡</t>
  </si>
  <si>
    <t>维修改造管道92.6km（松他克镇9个村84.4km，哈拉峻乡阿亚克苏洪木村8.2km），配套工作闸阀井、水表井510座，配套阿图什市吐古买提乡三个村（玛依丹村、结然布拉克村、吐古买提村）安全饮水工程水处理净化设备、配套格达良乡中心水厂水处理净化设备及附属设施，配套哈拉峻乡琼哈拉峻村、欧吐拉拉哈拉峻村水厂和哈拉峻乡坎阿热力村水厂消毒设备及附属设施等。</t>
  </si>
  <si>
    <t>绩效目标数量指标：维修改造管道长度120km，配套工作闸阀井250座。质量指标：项目（工程）验收合格率（100%）。时效指标：项目（工程）完成及时率≥100%。</t>
  </si>
  <si>
    <t>通过新建、改造等方式兴建安全饮水工程，解决项目区群众用水不方便、水质不达标等问题，惠及群众达2.5万人</t>
  </si>
  <si>
    <t>ATS260052</t>
  </si>
  <si>
    <t>阿图什市格达良乡自来水管道提升改造项目</t>
  </si>
  <si>
    <t>格达良乡、阿扎克镇</t>
  </si>
  <si>
    <t>新建配水管道16820m，管径DN50mm—DN200mm（PE100级，压力等级为0.6Mpa—1.0Mpa），新建入户管道9900m，管径DN25mm（PE100级，压力等级为1.6Mpa），新建入户共计282户，新建水表井108座，新建闸阀井35座，跨路22处，跨渠13处。其中格达良乡库都克村、曲许尔盖村、库尔干村项目区新建配水管道14318m，管径DN50mm—DN90mm（PE100级，压力等级为0.6Mpa），新建入户管道6660m，管径DN25mm（PE100级，压力等级为1.6Mpa），新建入户共计183户，新建水表井79座，新建闸阀井29座，跨路22处，跨渠13处；阿扎克镇提坚村项目区新建配水管道2502m，管径DN50mm—DN200mm（PE100级，压力等级为1.0Mpa），新建入户管道3240m，管径DN25mm（PE100级，压力等级为1.6Mpa），新建入户共计99户，新建水表井29座。</t>
  </si>
  <si>
    <t>工程实施后，群众的饮水和生活条件得到明显改善，人群的群体健康水平大幅度提高，同时也改善了当地的开发投资环境，有利于项目区及周边地区二、三产业的发展，加快了发展。</t>
  </si>
  <si>
    <t>其他（防洪工程、排碱渠，渠道清淤）</t>
  </si>
  <si>
    <t>ATS260053</t>
  </si>
  <si>
    <t>阿图什市松他克镇肖鲁克村石榴基地泄洪渠建设项目</t>
  </si>
  <si>
    <t>松他克镇肖鲁克村</t>
  </si>
  <si>
    <t>本次项目主要建设内容包括新建泄洪渠及灌溉渠道共9条、总长度为3.224km，其中：防渗渠长度为2.782km、清淤渠道长度为0.442km；渠道沿线配套建筑物16座，其中：渠下涵4座、渡槽3座、过水路面1处、农桥2座、重建分水闸3座、防冲池1座、调节水池1座、泵站1处。</t>
  </si>
  <si>
    <t>通过政府投资建设，改善村民生活环境，绩效目标：数量指标：新建泄洪渠共8条、总长度为2.909km，渠道沿线配
套建筑物12座。质量指标：项目（工程）验收合格率（100%）。时效指标：项目（工程）完成及时率≥100%。</t>
  </si>
  <si>
    <t>通过项目实施，有效防治自然灾害，提高项目区人民群众生命财产安全，保障能力，减少项目区居民经济损失，提高生态环境质量，有效助力区域社会稳定和乡村振兴</t>
  </si>
  <si>
    <t>ATS260054</t>
  </si>
  <si>
    <t>阿图什市哈拉峻乡克孜勒陶村防洪泄洪建设项目</t>
  </si>
  <si>
    <t>哈拉峻乡克孜勒陶村</t>
  </si>
  <si>
    <t>建设防洪堤工程 2.13km，其中新建0.36km，改建1.77km；</t>
  </si>
  <si>
    <t>实施克孜勒陶村防洪泄洪建设项目，新建防洪坝防护下游4000亩草场，覆盖全村317户1377名农牧群众。有效抵御汛期洪水冲刷侵蚀，规避草场损毁、牲畜受灾风险，稳固群众畜牧养殖基础，持续保障农牧民生产财产安全，夯实村级畜牧业发展根基。</t>
  </si>
  <si>
    <t>项目建成后防洪坝及配套管护资产归属村集体所有，被保护草场每年可收取承包费40万元。所得资金全部纳入村集体收益，用于基础设施修缮及壮大村集体经济，全村317户1377人均可共享集体收益，实现项目管护与群众增收双向共赢。</t>
  </si>
  <si>
    <t>ATS260043</t>
  </si>
  <si>
    <t>阿图什市格达良乡排碱渠清淤维修项目</t>
  </si>
  <si>
    <t>格达良乡</t>
  </si>
  <si>
    <t>维修排碱渠共计48条，总长度92.565km，按等级划分包括支排2条（总长度3.128km）、斗排46条（总长度89.437km）；同步配套建设渠系建筑物35座，具体为新（改）建涵管桥22座、新建盖板桥13座。项目区总控制灌区排水面积2.6万亩。</t>
  </si>
  <si>
    <t>通过政府投资建设，改善村民生产生活质量，数量指标：完成177.952公里排碱渠清淤维修任务。效益指标：受益农田灌溉保证率≥90%。</t>
  </si>
  <si>
    <t>通过项目建设，可有效降低农田盐碱程度，增加农作物产量和农民收入，改善农民生产生活条件，增强项目区经济实力，促进经济社会发展，让农民享受到经济发展带来的实惠。</t>
  </si>
  <si>
    <t>ATS260074</t>
  </si>
  <si>
    <t>阿图什市吐古买提乡吐古买提村段河道治理工程</t>
  </si>
  <si>
    <t>吐古买提乡吐古买提村</t>
  </si>
  <si>
    <t>新建防洪堤建设长度为1697m，其中吐古买提村1#防洪堤长度为546m，1#防洪堤长度为1151m；附属建筑物汇水口6座。</t>
  </si>
  <si>
    <t>通过政府投资建设，改善村民生活环境，绩效目标：数量指标：新建防洪坝6.07km。质量指标：项目（工程）验收合格率（100%）。时效指标：项目（工程）完成及时率≥100%。</t>
  </si>
  <si>
    <t>ATS260055</t>
  </si>
  <si>
    <t>阿图什市吐古买提乡四个村防洪坝项目</t>
  </si>
  <si>
    <t>吐古买提乡</t>
  </si>
  <si>
    <t>新建防洪堤建设长度为2181m，其中玛依丹村长度为1479m，吐古买提村长度为193m，科克塔木村长度为509m；附属建筑物穿堤涵管1座。</t>
  </si>
  <si>
    <t>人居环境整治</t>
  </si>
  <si>
    <t>农村卫生厕所改造（户用、公共厕所）</t>
  </si>
  <si>
    <t>ATS260056</t>
  </si>
  <si>
    <t>阿图什市阿湖乡兰干村公共基础设施提升改造项目</t>
  </si>
  <si>
    <t>阿湖乡兰干村</t>
  </si>
  <si>
    <t>新建5座旅游厕所，每座面积20平方米，配套化粪池及其他附属设施。改造提升108座养殖棚圈电路等及其附属配套设施。</t>
  </si>
  <si>
    <t>在兰干村新建5座公共厕所（每座20㎡）及附属设施，完善原生态旅游度假区服务功能，提升旅游服务水平，吸引更多游客；带动周边约30户群众通过乡村旅游（农家乐、农产品销售等）年增收8000元以上，助力乡村旅游产业发展与振兴。</t>
  </si>
  <si>
    <t>完善兰干村旅游服务设施，吸引游客带动乡村旅游发展；周边农户通过经营农家乐、销售特色农产品增收，村集体通过旅游设施管理与服务获取收益，构建“旅游服务升级+农户经营获利+集体收益增长”的利益机制。</t>
  </si>
  <si>
    <t>ATS260057</t>
  </si>
  <si>
    <t>阿图什市上阿图什镇2026年户厕建设项目</t>
  </si>
  <si>
    <t>上阿图什镇奥提亚克村、喀尔果勒村、拉依勒克村、下迪汗拉村、博斯坦村</t>
  </si>
  <si>
    <t>在上阿图什镇5个村新建化粪池及小型污水处理设施1522户及其他配套附属设施，设施的采购及建设。</t>
  </si>
  <si>
    <t>改善农村人居环境，推进户厕革命。</t>
  </si>
  <si>
    <t>通过实施人居环境整治建设项目，推进示范效益，激发农民致富增收的信心及决心，促进乡振兴战略的实施。</t>
  </si>
  <si>
    <t>农村污水治理</t>
  </si>
  <si>
    <t>ATS260060</t>
  </si>
  <si>
    <t>阿图什市上阿图什镇迪汗拉村旧管网改造项目</t>
  </si>
  <si>
    <t>上阿图什镇迪汗拉村</t>
  </si>
  <si>
    <t>计划在上阿图什镇迪汗拉村实施管网下水道改造，涉及农户36户，长度550米。预计资金90万元。</t>
  </si>
  <si>
    <t>生态环境局</t>
  </si>
  <si>
    <t>改善农村人居环境。受益户数：36户，受益人数：150人。</t>
  </si>
  <si>
    <t>ATS260061</t>
  </si>
  <si>
    <t>阿图什市（阿湖乡、格达良乡、哈拉峻乡）一体化污水处理站提升改造项目</t>
  </si>
  <si>
    <t>阿湖乡幸福大院、托万买里村、兰干村、阿其克村，格达良乡曲许尔盖村、库尔干村，哈拉峻乡琼哈拉峻村</t>
  </si>
  <si>
    <t>对阿图什市阿湖乡、格达良乡、哈拉峻乡等8套一体化污水处理站进行工艺改造、设备更换等基础设施更换改造等；增加DN300排水管网800米及配套设施设备；增加室外光伏发电和电池蓄能相关设施设备。</t>
  </si>
  <si>
    <t>通过政府投资建设，改善村民生活环境，绩效目标：数量指标：对8个污水处理站进行提升改造。质量指标：项目（工程）验收合格率（100%）。时效指标：项目（工程）完成及时率≥100%。</t>
  </si>
  <si>
    <t>通过项目实施，提升乡村治理，美化环境，保护水资源，提升农民生活便利程度，改善环境卫生，激发群众内生动力。</t>
  </si>
  <si>
    <t>农村垃圾治理</t>
  </si>
  <si>
    <t>ATS260062</t>
  </si>
  <si>
    <t>阿图什市吐古买提乡垃圾处理站建设项目</t>
  </si>
  <si>
    <t>新建垃圾填埋场一座及其附属配套设施，填埋场库容4.3万方，规划使用人口5000人，使用年限15年，厂区总占地面积18148.22㎡。</t>
  </si>
  <si>
    <t>吐古买提乡人民政府</t>
  </si>
  <si>
    <t>住建局</t>
  </si>
  <si>
    <t>通过政府投资建设，改善村民生活环境，绩效目标：数量指标：建设1座垃圾处理站。质量指标：项目（工程）验收合格率（100%）。时效指标：项目（工程）完成及时率≥100%。</t>
  </si>
  <si>
    <t>通过项目实施，规范生活垃圾管理，提高垃圾无害化办理水平，保证生活垃圾终端办理符合相关要求，提升群众幸福感和获得感。</t>
  </si>
  <si>
    <t>教育</t>
  </si>
  <si>
    <t>享受"雨露计划+"职业教育补助</t>
  </si>
  <si>
    <t>ATS260063</t>
  </si>
  <si>
    <t>阿图什市2026年雨露计划</t>
  </si>
  <si>
    <t>阿图什市</t>
  </si>
  <si>
    <t>预计需要资金1530万元。</t>
  </si>
  <si>
    <t>教育局</t>
  </si>
  <si>
    <t>目标1：引导和支持农村困难家庭新成长劳动力接受职业教育，促进稳定就业；目标2：聚焦精准扶贫精准脱贫方略，针对子女接受中等职业教育（含普通中专、成人中专、职业高中、技工院校）、高等职业教育的农村建档立卡贫困家庭实现应助尽助。</t>
  </si>
  <si>
    <t>通过实施雨露计划项目，减轻经济压力。</t>
  </si>
  <si>
    <t>其他</t>
  </si>
  <si>
    <t>少数民族特色村寨建设项目</t>
  </si>
  <si>
    <t>饮用低氟茶</t>
  </si>
  <si>
    <t>ATS260064</t>
  </si>
  <si>
    <t>饮用低氟边销茶项目</t>
  </si>
  <si>
    <t>发放低氟边销茶，每户标准100元。</t>
  </si>
  <si>
    <t>统战部</t>
  </si>
  <si>
    <t>通过政府投资建设，改善村民生活环境。时效指标：项目（工程）完成及时率≥100%。成效指标：群众满意度达到≥95%。</t>
  </si>
  <si>
    <t>通过项目的实施，有效提升群众身心健康。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</si>
</sst>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theme="1"/>
      <name val="宋体"/>
      <charset val="134"/>
      <scheme val="minor"/>
    </font>
    <font>
      <sz val="11"/>
      <name val="Times New Roman"/>
      <charset val="134"/>
    </font>
    <font>
      <b/>
      <sz val="12"/>
      <name val="宋体"/>
      <charset val="134"/>
    </font>
    <font>
      <b/>
      <sz val="12"/>
      <name val="宋体"/>
      <charset val="134"/>
      <scheme val="minor"/>
    </font>
    <font>
      <sz val="12"/>
      <color theme="1"/>
      <name val="宋体"/>
      <charset val="134"/>
      <scheme val="minor"/>
    </font>
    <font>
      <sz val="12"/>
      <name val="宋体"/>
      <charset val="134"/>
      <scheme val="minor"/>
    </font>
    <font>
      <sz val="11"/>
      <name val="宋体"/>
      <charset val="134"/>
      <scheme val="minor"/>
    </font>
    <font>
      <b/>
      <sz val="28"/>
      <name val="宋体"/>
      <charset val="134"/>
    </font>
    <font>
      <b/>
      <sz val="16"/>
      <name val="宋体"/>
      <charset val="134"/>
      <scheme val="minor"/>
    </font>
    <font>
      <sz val="16"/>
      <name val="宋体"/>
      <charset val="134"/>
      <scheme val="minor"/>
    </font>
    <font>
      <sz val="12"/>
      <color rgb="FF000000"/>
      <name val="宋体"/>
      <charset val="134"/>
      <scheme val="minor"/>
    </font>
    <font>
      <sz val="12"/>
      <color rgb="FFFF0000"/>
      <name val="宋体"/>
      <charset val="134"/>
      <scheme val="minor"/>
    </font>
    <font>
      <sz val="12"/>
      <color rgb="FF000000"/>
      <name val="宋体"/>
      <charset val="134"/>
    </font>
    <font>
      <sz val="12"/>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
      <sz val="12"/>
      <name val="宋体"/>
      <charset val="134"/>
    </font>
    <font>
      <b/>
      <vertAlign val="subscript"/>
      <sz val="12"/>
      <name val="宋体"/>
      <charset val="134"/>
    </font>
    <font>
      <vertAlign val="superscript"/>
      <sz val="12"/>
      <color theme="1"/>
      <name val="宋体"/>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17" borderId="0" applyNumberFormat="0" applyBorder="0" applyAlignment="0" applyProtection="0">
      <alignment vertical="center"/>
    </xf>
    <xf numFmtId="0" fontId="29" fillId="1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5" borderId="0" applyNumberFormat="0" applyBorder="0" applyAlignment="0" applyProtection="0">
      <alignment vertical="center"/>
    </xf>
    <xf numFmtId="0" fontId="21" fillId="6" borderId="0" applyNumberFormat="0" applyBorder="0" applyAlignment="0" applyProtection="0">
      <alignment vertical="center"/>
    </xf>
    <xf numFmtId="43" fontId="0" fillId="0" borderId="0" applyFont="0" applyFill="0" applyBorder="0" applyAlignment="0" applyProtection="0">
      <alignment vertical="center"/>
    </xf>
    <xf numFmtId="0" fontId="22" fillId="19"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9" borderId="10" applyNumberFormat="0" applyFont="0" applyAlignment="0" applyProtection="0">
      <alignment vertical="center"/>
    </xf>
    <xf numFmtId="0" fontId="22" fillId="12"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8" applyNumberFormat="0" applyFill="0" applyAlignment="0" applyProtection="0">
      <alignment vertical="center"/>
    </xf>
    <xf numFmtId="0" fontId="16" fillId="0" borderId="8" applyNumberFormat="0" applyFill="0" applyAlignment="0" applyProtection="0">
      <alignment vertical="center"/>
    </xf>
    <xf numFmtId="0" fontId="22" fillId="20" borderId="0" applyNumberFormat="0" applyBorder="0" applyAlignment="0" applyProtection="0">
      <alignment vertical="center"/>
    </xf>
    <xf numFmtId="0" fontId="19" fillId="0" borderId="12" applyNumberFormat="0" applyFill="0" applyAlignment="0" applyProtection="0">
      <alignment vertical="center"/>
    </xf>
    <xf numFmtId="0" fontId="22" fillId="22" borderId="0" applyNumberFormat="0" applyBorder="0" applyAlignment="0" applyProtection="0">
      <alignment vertical="center"/>
    </xf>
    <xf numFmtId="0" fontId="23" fillId="8" borderId="9" applyNumberFormat="0" applyAlignment="0" applyProtection="0">
      <alignment vertical="center"/>
    </xf>
    <xf numFmtId="0" fontId="31" fillId="8" borderId="13" applyNumberFormat="0" applyAlignment="0" applyProtection="0">
      <alignment vertical="center"/>
    </xf>
    <xf numFmtId="0" fontId="15" fillId="4" borderId="7" applyNumberFormat="0" applyAlignment="0" applyProtection="0">
      <alignment vertical="center"/>
    </xf>
    <xf numFmtId="0" fontId="14" fillId="25" borderId="0" applyNumberFormat="0" applyBorder="0" applyAlignment="0" applyProtection="0">
      <alignment vertical="center"/>
    </xf>
    <xf numFmtId="0" fontId="22" fillId="10" borderId="0" applyNumberFormat="0" applyBorder="0" applyAlignment="0" applyProtection="0">
      <alignment vertical="center"/>
    </xf>
    <xf numFmtId="0" fontId="30" fillId="0" borderId="14" applyNumberFormat="0" applyFill="0" applyAlignment="0" applyProtection="0">
      <alignment vertical="center"/>
    </xf>
    <xf numFmtId="0" fontId="25" fillId="0" borderId="11" applyNumberFormat="0" applyFill="0" applyAlignment="0" applyProtection="0">
      <alignment vertical="center"/>
    </xf>
    <xf numFmtId="0" fontId="32" fillId="27" borderId="0" applyNumberFormat="0" applyBorder="0" applyAlignment="0" applyProtection="0">
      <alignment vertical="center"/>
    </xf>
    <xf numFmtId="0" fontId="28" fillId="11" borderId="0" applyNumberFormat="0" applyBorder="0" applyAlignment="0" applyProtection="0">
      <alignment vertical="center"/>
    </xf>
    <xf numFmtId="0" fontId="14" fillId="16" borderId="0" applyNumberFormat="0" applyBorder="0" applyAlignment="0" applyProtection="0">
      <alignment vertical="center"/>
    </xf>
    <xf numFmtId="0" fontId="22" fillId="7" borderId="0" applyNumberFormat="0" applyBorder="0" applyAlignment="0" applyProtection="0">
      <alignment vertical="center"/>
    </xf>
    <xf numFmtId="0" fontId="14" fillId="23" borderId="0" applyNumberFormat="0" applyBorder="0" applyAlignment="0" applyProtection="0">
      <alignment vertical="center"/>
    </xf>
    <xf numFmtId="0" fontId="14" fillId="3" borderId="0" applyNumberFormat="0" applyBorder="0" applyAlignment="0" applyProtection="0">
      <alignment vertical="center"/>
    </xf>
    <xf numFmtId="0" fontId="14" fillId="26" borderId="0" applyNumberFormat="0" applyBorder="0" applyAlignment="0" applyProtection="0">
      <alignment vertical="center"/>
    </xf>
    <xf numFmtId="0" fontId="14" fillId="5" borderId="0" applyNumberFormat="0" applyBorder="0" applyAlignment="0" applyProtection="0">
      <alignment vertical="center"/>
    </xf>
    <xf numFmtId="0" fontId="22" fillId="29" borderId="0" applyNumberFormat="0" applyBorder="0" applyAlignment="0" applyProtection="0">
      <alignment vertical="center"/>
    </xf>
    <xf numFmtId="0" fontId="22" fillId="31" borderId="0" applyNumberFormat="0" applyBorder="0" applyAlignment="0" applyProtection="0">
      <alignment vertical="center"/>
    </xf>
    <xf numFmtId="0" fontId="14" fillId="24" borderId="0" applyNumberFormat="0" applyBorder="0" applyAlignment="0" applyProtection="0">
      <alignment vertical="center"/>
    </xf>
    <xf numFmtId="0" fontId="14" fillId="33" borderId="0" applyNumberFormat="0" applyBorder="0" applyAlignment="0" applyProtection="0">
      <alignment vertical="center"/>
    </xf>
    <xf numFmtId="0" fontId="22" fillId="28" borderId="0" applyNumberFormat="0" applyBorder="0" applyAlignment="0" applyProtection="0">
      <alignment vertical="center"/>
    </xf>
    <xf numFmtId="0" fontId="14" fillId="14" borderId="0" applyNumberFormat="0" applyBorder="0" applyAlignment="0" applyProtection="0">
      <alignment vertical="center"/>
    </xf>
    <xf numFmtId="0" fontId="22" fillId="18" borderId="0" applyNumberFormat="0" applyBorder="0" applyAlignment="0" applyProtection="0">
      <alignment vertical="center"/>
    </xf>
    <xf numFmtId="0" fontId="22" fillId="30" borderId="0" applyNumberFormat="0" applyBorder="0" applyAlignment="0" applyProtection="0">
      <alignment vertical="center"/>
    </xf>
    <xf numFmtId="0" fontId="14" fillId="32" borderId="0" applyNumberFormat="0" applyBorder="0" applyAlignment="0" applyProtection="0">
      <alignment vertical="center"/>
    </xf>
    <xf numFmtId="0" fontId="22" fillId="21" borderId="0" applyNumberFormat="0" applyBorder="0" applyAlignment="0" applyProtection="0">
      <alignment vertical="center"/>
    </xf>
    <xf numFmtId="0" fontId="33" fillId="0" borderId="0">
      <protection locked="0"/>
    </xf>
  </cellStyleXfs>
  <cellXfs count="5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lignment vertical="center"/>
    </xf>
    <xf numFmtId="0" fontId="3"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NumberFormat="1" applyFont="1" applyFill="1" applyAlignment="1">
      <alignment horizontal="center" vertical="center"/>
    </xf>
    <xf numFmtId="0" fontId="6" fillId="0" borderId="0" xfId="0" applyFont="1" applyFill="1" applyAlignment="1">
      <alignment horizontal="left" vertical="center"/>
    </xf>
    <xf numFmtId="0" fontId="0" fillId="0" borderId="0" xfId="0" applyFill="1" applyAlignment="1">
      <alignment vertical="center"/>
    </xf>
    <xf numFmtId="0" fontId="7" fillId="0" borderId="0" xfId="0" applyFont="1" applyFill="1" applyAlignment="1">
      <alignment horizontal="center" vertical="center" wrapText="1"/>
    </xf>
    <xf numFmtId="0" fontId="7" fillId="0" borderId="0" xfId="0" applyFont="1" applyFill="1" applyAlignment="1">
      <alignmen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xf>
    <xf numFmtId="0" fontId="4"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11" fillId="2"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left"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0"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13" fillId="0" borderId="1" xfId="0" applyFont="1" applyFill="1" applyBorder="1" applyAlignment="1">
      <alignment vertical="center" wrapText="1"/>
    </xf>
    <xf numFmtId="0" fontId="5"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lignment horizontal="center" vertical="center" wrapText="1"/>
    </xf>
    <xf numFmtId="0" fontId="2" fillId="0" borderId="1" xfId="0" applyNumberFormat="1" applyFont="1" applyFill="1" applyBorder="1" applyAlignment="1">
      <alignmen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85"/>
  <sheetViews>
    <sheetView tabSelected="1" zoomScale="80" zoomScaleNormal="80" workbookViewId="0">
      <pane ySplit="5" topLeftCell="A77" activePane="bottomLeft" state="frozen"/>
      <selection/>
      <selection pane="bottomLeft" activeCell="H89" sqref="H89"/>
    </sheetView>
  </sheetViews>
  <sheetFormatPr defaultColWidth="8.89166666666667" defaultRowHeight="13.5"/>
  <cols>
    <col min="1" max="1" width="7.75833333333333" style="7" customWidth="1"/>
    <col min="2" max="2" width="9.75833333333333" style="8" customWidth="1"/>
    <col min="3" max="3" width="7.38333333333333" style="9" customWidth="1"/>
    <col min="4" max="4" width="29.525" style="7" customWidth="1"/>
    <col min="5" max="5" width="17.9333333333333" style="7" customWidth="1"/>
    <col min="6" max="6" width="23.225" style="7" customWidth="1"/>
    <col min="7" max="7" width="9.625" style="7" customWidth="1"/>
    <col min="8" max="8" width="19.075" style="8" customWidth="1"/>
    <col min="9" max="9" width="15.925" style="8" customWidth="1"/>
    <col min="10" max="10" width="82.8666666666667" style="10" customWidth="1"/>
    <col min="11" max="11" width="10.9416666666667" style="7" customWidth="1"/>
    <col min="12" max="13" width="11.275" style="7" customWidth="1"/>
    <col min="14" max="14" width="16.3583333333333" style="7" customWidth="1"/>
    <col min="15" max="15" width="11.275" style="7" customWidth="1"/>
    <col min="16" max="16" width="15.5416666666667" style="7" customWidth="1"/>
    <col min="17" max="17" width="8.125" style="7" customWidth="1"/>
    <col min="18" max="18" width="8.625" style="7" customWidth="1"/>
    <col min="19" max="19" width="7.25833333333333" style="7" customWidth="1"/>
    <col min="20" max="20" width="15" style="7" customWidth="1"/>
    <col min="21" max="21" width="11.125" style="7" customWidth="1"/>
    <col min="22" max="23" width="8.5" style="7" customWidth="1"/>
    <col min="24" max="24" width="9.25833333333333" style="7" customWidth="1"/>
    <col min="25" max="25" width="8.38333333333333" style="7" customWidth="1"/>
    <col min="26" max="26" width="13.175" style="7" customWidth="1"/>
    <col min="27" max="27" width="22.3833333333333" style="7" customWidth="1"/>
    <col min="28" max="28" width="11.1083333333333" style="8" customWidth="1"/>
    <col min="29" max="29" width="20.625" style="7" customWidth="1"/>
    <col min="30" max="30" width="11.1083333333333" style="8" customWidth="1"/>
    <col min="31" max="31" width="15.875" style="7" customWidth="1"/>
    <col min="32" max="32" width="33.975" style="7" customWidth="1"/>
    <col min="33" max="33" width="42.4916666666667" style="7" customWidth="1"/>
    <col min="34" max="34" width="10.3833333333333" style="7" customWidth="1"/>
    <col min="35" max="35" width="8.25833333333333" style="7" customWidth="1"/>
    <col min="36" max="36" width="18.3333333333333" style="7" customWidth="1"/>
    <col min="37" max="37" width="14.5333333333333" style="11" customWidth="1"/>
    <col min="38" max="16384" width="8.89166666666667" style="11"/>
  </cols>
  <sheetData>
    <row r="1" s="1" customFormat="1" ht="63" customHeight="1" spans="1:36">
      <c r="A1" s="12" t="s">
        <v>0</v>
      </c>
      <c r="B1" s="12"/>
      <c r="C1" s="13"/>
      <c r="D1" s="12"/>
      <c r="E1" s="12"/>
      <c r="F1" s="13"/>
      <c r="G1" s="13"/>
      <c r="H1" s="12"/>
      <c r="I1" s="13"/>
      <c r="J1" s="12"/>
      <c r="K1" s="13"/>
      <c r="L1" s="13"/>
      <c r="M1" s="13"/>
      <c r="N1" s="12"/>
      <c r="O1" s="13"/>
      <c r="P1" s="13"/>
      <c r="Q1" s="13"/>
      <c r="R1" s="13"/>
      <c r="S1" s="13"/>
      <c r="T1" s="13"/>
      <c r="U1" s="13"/>
      <c r="V1" s="13"/>
      <c r="W1" s="13"/>
      <c r="X1" s="13"/>
      <c r="Y1" s="13"/>
      <c r="Z1" s="13"/>
      <c r="AA1" s="12"/>
      <c r="AB1" s="12"/>
      <c r="AC1" s="13"/>
      <c r="AD1" s="13"/>
      <c r="AE1" s="13"/>
      <c r="AF1" s="13"/>
      <c r="AG1" s="13"/>
      <c r="AH1" s="13"/>
      <c r="AI1" s="13"/>
      <c r="AJ1" s="13"/>
    </row>
    <row r="2" s="2" customFormat="1" ht="30" customHeight="1" spans="1:36">
      <c r="A2" s="14" t="s">
        <v>1</v>
      </c>
      <c r="B2" s="14" t="s">
        <v>2</v>
      </c>
      <c r="C2" s="15" t="s">
        <v>3</v>
      </c>
      <c r="D2" s="14" t="s">
        <v>4</v>
      </c>
      <c r="E2" s="14" t="s">
        <v>5</v>
      </c>
      <c r="F2" s="14" t="s">
        <v>6</v>
      </c>
      <c r="G2" s="14" t="s">
        <v>7</v>
      </c>
      <c r="H2" s="14" t="s">
        <v>8</v>
      </c>
      <c r="I2" s="14" t="s">
        <v>9</v>
      </c>
      <c r="J2" s="14" t="s">
        <v>10</v>
      </c>
      <c r="K2" s="14" t="s">
        <v>11</v>
      </c>
      <c r="L2" s="14" t="s">
        <v>12</v>
      </c>
      <c r="M2" s="14"/>
      <c r="N2" s="14" t="s">
        <v>13</v>
      </c>
      <c r="O2" s="28" t="s">
        <v>14</v>
      </c>
      <c r="P2" s="29"/>
      <c r="Q2" s="29"/>
      <c r="R2" s="29"/>
      <c r="S2" s="29"/>
      <c r="T2" s="43"/>
      <c r="U2" s="44"/>
      <c r="V2" s="44"/>
      <c r="W2" s="44"/>
      <c r="X2" s="44"/>
      <c r="Y2" s="44"/>
      <c r="Z2" s="44"/>
      <c r="AA2" s="14" t="s">
        <v>15</v>
      </c>
      <c r="AB2" s="14"/>
      <c r="AC2" s="14"/>
      <c r="AD2" s="14"/>
      <c r="AE2" s="14"/>
      <c r="AF2" s="14" t="s">
        <v>16</v>
      </c>
      <c r="AG2" s="14" t="s">
        <v>17</v>
      </c>
      <c r="AH2" s="14" t="s">
        <v>18</v>
      </c>
      <c r="AI2" s="14" t="s">
        <v>19</v>
      </c>
      <c r="AJ2" s="14" t="s">
        <v>20</v>
      </c>
    </row>
    <row r="3" s="2" customFormat="1" ht="35" customHeight="1" spans="1:36">
      <c r="A3" s="14"/>
      <c r="B3" s="14"/>
      <c r="C3" s="15"/>
      <c r="D3" s="14"/>
      <c r="E3" s="14"/>
      <c r="F3" s="14"/>
      <c r="G3" s="14"/>
      <c r="H3" s="14"/>
      <c r="I3" s="14"/>
      <c r="J3" s="14"/>
      <c r="K3" s="14"/>
      <c r="L3" s="14" t="s">
        <v>21</v>
      </c>
      <c r="M3" s="14" t="s">
        <v>22</v>
      </c>
      <c r="N3" s="14"/>
      <c r="O3" s="14" t="s">
        <v>23</v>
      </c>
      <c r="P3" s="14"/>
      <c r="Q3" s="14"/>
      <c r="R3" s="14"/>
      <c r="S3" s="14"/>
      <c r="T3" s="45" t="s">
        <v>24</v>
      </c>
      <c r="U3" s="14" t="s">
        <v>25</v>
      </c>
      <c r="V3" s="14" t="s">
        <v>26</v>
      </c>
      <c r="W3" s="14" t="s">
        <v>27</v>
      </c>
      <c r="X3" s="14" t="s">
        <v>28</v>
      </c>
      <c r="Y3" s="14" t="s">
        <v>29</v>
      </c>
      <c r="Z3" s="14" t="s">
        <v>30</v>
      </c>
      <c r="AA3" s="14" t="s">
        <v>31</v>
      </c>
      <c r="AB3" s="14" t="s">
        <v>32</v>
      </c>
      <c r="AC3" s="14" t="s">
        <v>33</v>
      </c>
      <c r="AD3" s="14" t="s">
        <v>34</v>
      </c>
      <c r="AE3" s="14" t="s">
        <v>35</v>
      </c>
      <c r="AF3" s="14"/>
      <c r="AG3" s="14"/>
      <c r="AH3" s="14"/>
      <c r="AI3" s="14"/>
      <c r="AJ3" s="14"/>
    </row>
    <row r="4" s="2" customFormat="1" ht="51" customHeight="1" spans="1:36">
      <c r="A4" s="14"/>
      <c r="B4" s="14"/>
      <c r="C4" s="15"/>
      <c r="D4" s="14"/>
      <c r="E4" s="14"/>
      <c r="F4" s="14"/>
      <c r="G4" s="14"/>
      <c r="H4" s="14"/>
      <c r="I4" s="14"/>
      <c r="J4" s="14"/>
      <c r="K4" s="14"/>
      <c r="L4" s="14"/>
      <c r="M4" s="14"/>
      <c r="N4" s="14"/>
      <c r="O4" s="14" t="s">
        <v>36</v>
      </c>
      <c r="P4" s="14" t="s">
        <v>37</v>
      </c>
      <c r="Q4" s="14" t="s">
        <v>38</v>
      </c>
      <c r="R4" s="14" t="s">
        <v>39</v>
      </c>
      <c r="S4" s="15" t="s">
        <v>40</v>
      </c>
      <c r="T4" s="46"/>
      <c r="U4" s="14"/>
      <c r="V4" s="14"/>
      <c r="W4" s="14"/>
      <c r="X4" s="14"/>
      <c r="Y4" s="14"/>
      <c r="Z4" s="14"/>
      <c r="AA4" s="14"/>
      <c r="AB4" s="14"/>
      <c r="AC4" s="14"/>
      <c r="AD4" s="14"/>
      <c r="AE4" s="14"/>
      <c r="AF4" s="14"/>
      <c r="AG4" s="14"/>
      <c r="AH4" s="14"/>
      <c r="AI4" s="14"/>
      <c r="AJ4" s="14"/>
    </row>
    <row r="5" s="3" customFormat="1" ht="34" customHeight="1" spans="1:37">
      <c r="A5" s="16" t="s">
        <v>36</v>
      </c>
      <c r="B5" s="16"/>
      <c r="C5" s="16"/>
      <c r="D5" s="16"/>
      <c r="E5" s="17"/>
      <c r="F5" s="17"/>
      <c r="G5" s="16"/>
      <c r="H5" s="16"/>
      <c r="I5" s="16"/>
      <c r="J5" s="30"/>
      <c r="K5" s="31"/>
      <c r="L5" s="31"/>
      <c r="M5" s="31"/>
      <c r="N5" s="31" t="e">
        <f>N6+N50+N52+N77+N80</f>
        <v>#REF!</v>
      </c>
      <c r="O5" s="31"/>
      <c r="P5" s="31"/>
      <c r="Q5" s="31"/>
      <c r="R5" s="31"/>
      <c r="S5" s="31"/>
      <c r="T5" s="31"/>
      <c r="U5" s="31"/>
      <c r="V5" s="31"/>
      <c r="W5" s="31"/>
      <c r="X5" s="31"/>
      <c r="Y5" s="31"/>
      <c r="Z5" s="31"/>
      <c r="AA5" s="31"/>
      <c r="AB5" s="31"/>
      <c r="AC5" s="31"/>
      <c r="AD5" s="31"/>
      <c r="AE5" s="31"/>
      <c r="AF5" s="31"/>
      <c r="AG5" s="31"/>
      <c r="AH5" s="31"/>
      <c r="AI5" s="31"/>
      <c r="AJ5" s="31"/>
      <c r="AK5" s="48"/>
    </row>
    <row r="6" s="4" customFormat="1" ht="31" customHeight="1" spans="1:37">
      <c r="A6" s="18" t="s">
        <v>41</v>
      </c>
      <c r="B6" s="18" t="s">
        <v>42</v>
      </c>
      <c r="C6" s="18"/>
      <c r="D6" s="18"/>
      <c r="E6" s="19"/>
      <c r="F6" s="19"/>
      <c r="G6" s="18"/>
      <c r="H6" s="18"/>
      <c r="I6" s="18"/>
      <c r="J6" s="32"/>
      <c r="K6" s="31"/>
      <c r="L6" s="31"/>
      <c r="M6" s="31"/>
      <c r="N6" s="31" t="e">
        <f>N7+N17+N33+N37+N39+N44+N47</f>
        <v>#REF!</v>
      </c>
      <c r="O6" s="31"/>
      <c r="P6" s="31"/>
      <c r="Q6" s="31"/>
      <c r="R6" s="31"/>
      <c r="S6" s="31"/>
      <c r="T6" s="31"/>
      <c r="U6" s="31"/>
      <c r="V6" s="31"/>
      <c r="W6" s="31"/>
      <c r="X6" s="31"/>
      <c r="Y6" s="31"/>
      <c r="Z6" s="31"/>
      <c r="AA6" s="31"/>
      <c r="AB6" s="31"/>
      <c r="AC6" s="31"/>
      <c r="AD6" s="31"/>
      <c r="AE6" s="31"/>
      <c r="AF6" s="31"/>
      <c r="AG6" s="20"/>
      <c r="AH6" s="47"/>
      <c r="AI6" s="47"/>
      <c r="AJ6" s="47"/>
      <c r="AK6" s="48"/>
    </row>
    <row r="7" s="4" customFormat="1" ht="31" customHeight="1" spans="1:37">
      <c r="A7" s="19" t="s">
        <v>43</v>
      </c>
      <c r="B7" s="18" t="s">
        <v>44</v>
      </c>
      <c r="C7" s="18"/>
      <c r="D7" s="18"/>
      <c r="E7" s="19"/>
      <c r="F7" s="19"/>
      <c r="G7" s="18"/>
      <c r="H7" s="18"/>
      <c r="I7" s="18"/>
      <c r="J7" s="32"/>
      <c r="K7" s="31"/>
      <c r="L7" s="31"/>
      <c r="M7" s="31"/>
      <c r="N7" s="31">
        <f>N8+N10+N12+N14</f>
        <v>4930</v>
      </c>
      <c r="O7" s="31"/>
      <c r="P7" s="31"/>
      <c r="Q7" s="31"/>
      <c r="R7" s="31"/>
      <c r="S7" s="31"/>
      <c r="T7" s="31"/>
      <c r="U7" s="31"/>
      <c r="V7" s="31"/>
      <c r="W7" s="31"/>
      <c r="X7" s="31"/>
      <c r="Y7" s="31"/>
      <c r="Z7" s="31"/>
      <c r="AA7" s="31"/>
      <c r="AB7" s="31"/>
      <c r="AC7" s="31"/>
      <c r="AD7" s="31"/>
      <c r="AE7" s="31"/>
      <c r="AF7" s="31"/>
      <c r="AG7" s="20"/>
      <c r="AH7" s="47"/>
      <c r="AI7" s="47"/>
      <c r="AJ7" s="47"/>
      <c r="AK7" s="48"/>
    </row>
    <row r="8" s="4" customFormat="1" ht="31" customHeight="1" spans="1:37">
      <c r="A8" s="19" t="s">
        <v>45</v>
      </c>
      <c r="B8" s="18" t="s">
        <v>46</v>
      </c>
      <c r="C8" s="18"/>
      <c r="D8" s="18"/>
      <c r="E8" s="19"/>
      <c r="F8" s="19"/>
      <c r="G8" s="18"/>
      <c r="H8" s="18"/>
      <c r="I8" s="18"/>
      <c r="J8" s="32"/>
      <c r="K8" s="33"/>
      <c r="L8" s="33"/>
      <c r="M8" s="33"/>
      <c r="N8" s="33">
        <f>N9</f>
        <v>300</v>
      </c>
      <c r="O8" s="33"/>
      <c r="P8" s="33"/>
      <c r="Q8" s="33"/>
      <c r="R8" s="33"/>
      <c r="S8" s="33"/>
      <c r="T8" s="33"/>
      <c r="U8" s="33"/>
      <c r="V8" s="33"/>
      <c r="W8" s="33"/>
      <c r="X8" s="33"/>
      <c r="Y8" s="33"/>
      <c r="Z8" s="33"/>
      <c r="AA8" s="33"/>
      <c r="AB8" s="31"/>
      <c r="AC8" s="33"/>
      <c r="AD8" s="31"/>
      <c r="AE8" s="33"/>
      <c r="AF8" s="33"/>
      <c r="AG8" s="33"/>
      <c r="AH8" s="47"/>
      <c r="AI8" s="47"/>
      <c r="AJ8" s="47"/>
      <c r="AK8" s="48"/>
    </row>
    <row r="9" s="4" customFormat="1" ht="96" customHeight="1" spans="1:37">
      <c r="A9" s="20">
        <v>1</v>
      </c>
      <c r="B9" s="20" t="s">
        <v>47</v>
      </c>
      <c r="C9" s="20" t="s">
        <v>48</v>
      </c>
      <c r="D9" s="20" t="s">
        <v>49</v>
      </c>
      <c r="E9" s="20" t="s">
        <v>42</v>
      </c>
      <c r="F9" s="20" t="s">
        <v>44</v>
      </c>
      <c r="G9" s="20" t="s">
        <v>50</v>
      </c>
      <c r="H9" s="20" t="s">
        <v>51</v>
      </c>
      <c r="I9" s="19" t="s">
        <v>52</v>
      </c>
      <c r="J9" s="24" t="s">
        <v>53</v>
      </c>
      <c r="K9" s="20"/>
      <c r="L9" s="20"/>
      <c r="M9" s="20"/>
      <c r="N9" s="20">
        <v>300</v>
      </c>
      <c r="O9" s="20"/>
      <c r="P9" s="20"/>
      <c r="Q9" s="20"/>
      <c r="R9" s="20"/>
      <c r="S9" s="20"/>
      <c r="T9" s="20"/>
      <c r="U9" s="20"/>
      <c r="V9" s="20"/>
      <c r="W9" s="20"/>
      <c r="X9" s="34"/>
      <c r="Y9" s="34"/>
      <c r="Z9" s="20"/>
      <c r="AA9" s="20" t="s">
        <v>54</v>
      </c>
      <c r="AB9" s="20"/>
      <c r="AC9" s="20" t="s">
        <v>54</v>
      </c>
      <c r="AD9" s="20"/>
      <c r="AE9" s="20"/>
      <c r="AF9" s="24" t="s">
        <v>55</v>
      </c>
      <c r="AG9" s="24" t="s">
        <v>56</v>
      </c>
      <c r="AH9" s="47"/>
      <c r="AI9" s="47"/>
      <c r="AJ9" s="47"/>
      <c r="AK9" s="48"/>
    </row>
    <row r="10" s="4" customFormat="1" ht="33" customHeight="1" spans="1:37">
      <c r="A10" s="19" t="s">
        <v>45</v>
      </c>
      <c r="B10" s="18" t="s">
        <v>57</v>
      </c>
      <c r="C10" s="18"/>
      <c r="D10" s="18"/>
      <c r="E10" s="19"/>
      <c r="F10" s="19"/>
      <c r="G10" s="18"/>
      <c r="H10" s="18"/>
      <c r="I10" s="18"/>
      <c r="J10" s="32"/>
      <c r="K10" s="33"/>
      <c r="L10" s="33"/>
      <c r="M10" s="33"/>
      <c r="N10" s="33">
        <f>N11</f>
        <v>2900</v>
      </c>
      <c r="O10" s="33"/>
      <c r="P10" s="33"/>
      <c r="Q10" s="33"/>
      <c r="R10" s="33"/>
      <c r="S10" s="33"/>
      <c r="T10" s="33"/>
      <c r="U10" s="33"/>
      <c r="V10" s="33"/>
      <c r="W10" s="33"/>
      <c r="X10" s="33"/>
      <c r="Y10" s="33"/>
      <c r="Z10" s="33"/>
      <c r="AA10" s="33"/>
      <c r="AB10" s="31"/>
      <c r="AC10" s="33"/>
      <c r="AD10" s="31"/>
      <c r="AE10" s="33"/>
      <c r="AF10" s="33"/>
      <c r="AG10" s="33"/>
      <c r="AH10" s="47"/>
      <c r="AI10" s="47"/>
      <c r="AJ10" s="47"/>
      <c r="AK10" s="48"/>
    </row>
    <row r="11" s="4" customFormat="1" ht="132" customHeight="1" spans="1:37">
      <c r="A11" s="20">
        <v>2</v>
      </c>
      <c r="B11" s="20" t="s">
        <v>58</v>
      </c>
      <c r="C11" s="20" t="s">
        <v>48</v>
      </c>
      <c r="D11" s="20" t="s">
        <v>59</v>
      </c>
      <c r="E11" s="20" t="s">
        <v>42</v>
      </c>
      <c r="F11" s="20" t="s">
        <v>44</v>
      </c>
      <c r="G11" s="20" t="s">
        <v>50</v>
      </c>
      <c r="H11" s="20" t="s">
        <v>51</v>
      </c>
      <c r="I11" s="19" t="s">
        <v>52</v>
      </c>
      <c r="J11" s="24" t="s">
        <v>60</v>
      </c>
      <c r="K11" s="20"/>
      <c r="L11" s="20"/>
      <c r="M11" s="20"/>
      <c r="N11" s="20">
        <v>2900</v>
      </c>
      <c r="O11" s="20"/>
      <c r="P11" s="20"/>
      <c r="Q11" s="20"/>
      <c r="R11" s="20"/>
      <c r="S11" s="20"/>
      <c r="T11" s="20"/>
      <c r="U11" s="20"/>
      <c r="V11" s="20"/>
      <c r="W11" s="20"/>
      <c r="X11" s="20"/>
      <c r="Y11" s="20"/>
      <c r="Z11" s="20"/>
      <c r="AA11" s="20" t="s">
        <v>54</v>
      </c>
      <c r="AB11" s="20"/>
      <c r="AC11" s="20" t="s">
        <v>54</v>
      </c>
      <c r="AD11" s="20"/>
      <c r="AE11" s="20"/>
      <c r="AF11" s="24" t="s">
        <v>61</v>
      </c>
      <c r="AG11" s="24" t="s">
        <v>62</v>
      </c>
      <c r="AH11" s="47"/>
      <c r="AI11" s="47"/>
      <c r="AJ11" s="47"/>
      <c r="AK11" s="48"/>
    </row>
    <row r="12" s="4" customFormat="1" ht="33" customHeight="1" spans="1:37">
      <c r="A12" s="19" t="s">
        <v>45</v>
      </c>
      <c r="B12" s="18" t="s">
        <v>63</v>
      </c>
      <c r="C12" s="18"/>
      <c r="D12" s="18"/>
      <c r="E12" s="19"/>
      <c r="F12" s="19"/>
      <c r="G12" s="18"/>
      <c r="H12" s="18"/>
      <c r="I12" s="18"/>
      <c r="J12" s="32"/>
      <c r="K12" s="33"/>
      <c r="L12" s="33"/>
      <c r="M12" s="33"/>
      <c r="N12" s="33">
        <f>N13</f>
        <v>800</v>
      </c>
      <c r="O12" s="33"/>
      <c r="P12" s="33"/>
      <c r="Q12" s="33"/>
      <c r="R12" s="33"/>
      <c r="S12" s="33"/>
      <c r="T12" s="33"/>
      <c r="U12" s="33"/>
      <c r="V12" s="33"/>
      <c r="W12" s="33"/>
      <c r="X12" s="33"/>
      <c r="Y12" s="33"/>
      <c r="Z12" s="33"/>
      <c r="AA12" s="33"/>
      <c r="AB12" s="31"/>
      <c r="AC12" s="33"/>
      <c r="AD12" s="31"/>
      <c r="AE12" s="33"/>
      <c r="AF12" s="33"/>
      <c r="AG12" s="33"/>
      <c r="AH12" s="47"/>
      <c r="AI12" s="47"/>
      <c r="AJ12" s="47"/>
      <c r="AK12" s="48"/>
    </row>
    <row r="13" s="4" customFormat="1" ht="94" customHeight="1" spans="1:37">
      <c r="A13" s="20">
        <v>3</v>
      </c>
      <c r="B13" s="20" t="s">
        <v>64</v>
      </c>
      <c r="C13" s="20" t="s">
        <v>48</v>
      </c>
      <c r="D13" s="20" t="s">
        <v>65</v>
      </c>
      <c r="E13" s="20" t="s">
        <v>42</v>
      </c>
      <c r="F13" s="20" t="s">
        <v>44</v>
      </c>
      <c r="G13" s="20" t="s">
        <v>50</v>
      </c>
      <c r="H13" s="20" t="s">
        <v>51</v>
      </c>
      <c r="I13" s="19" t="s">
        <v>52</v>
      </c>
      <c r="J13" s="24" t="s">
        <v>66</v>
      </c>
      <c r="K13" s="20"/>
      <c r="L13" s="20"/>
      <c r="M13" s="20"/>
      <c r="N13" s="20">
        <v>800</v>
      </c>
      <c r="O13" s="20"/>
      <c r="P13" s="20"/>
      <c r="Q13" s="20"/>
      <c r="R13" s="20"/>
      <c r="S13" s="20"/>
      <c r="T13" s="20"/>
      <c r="U13" s="20"/>
      <c r="V13" s="20"/>
      <c r="W13" s="20"/>
      <c r="X13" s="20"/>
      <c r="Y13" s="20"/>
      <c r="Z13" s="20"/>
      <c r="AA13" s="20" t="s">
        <v>67</v>
      </c>
      <c r="AB13" s="20"/>
      <c r="AC13" s="20" t="s">
        <v>68</v>
      </c>
      <c r="AD13" s="20"/>
      <c r="AE13" s="20"/>
      <c r="AF13" s="24" t="s">
        <v>55</v>
      </c>
      <c r="AG13" s="24" t="s">
        <v>69</v>
      </c>
      <c r="AH13" s="47"/>
      <c r="AI13" s="47"/>
      <c r="AJ13" s="47"/>
      <c r="AK13" s="48"/>
    </row>
    <row r="14" s="4" customFormat="1" ht="37" customHeight="1" spans="1:37">
      <c r="A14" s="19" t="s">
        <v>45</v>
      </c>
      <c r="B14" s="18" t="s">
        <v>70</v>
      </c>
      <c r="C14" s="18"/>
      <c r="D14" s="18"/>
      <c r="E14" s="19"/>
      <c r="F14" s="19"/>
      <c r="G14" s="18"/>
      <c r="H14" s="18"/>
      <c r="I14" s="18"/>
      <c r="J14" s="32"/>
      <c r="K14" s="33"/>
      <c r="L14" s="33"/>
      <c r="M14" s="33"/>
      <c r="N14" s="33">
        <f>SUM(N15:N16)</f>
        <v>930</v>
      </c>
      <c r="O14" s="33"/>
      <c r="P14" s="33"/>
      <c r="Q14" s="33"/>
      <c r="R14" s="33"/>
      <c r="S14" s="33"/>
      <c r="T14" s="33"/>
      <c r="U14" s="33"/>
      <c r="V14" s="33"/>
      <c r="W14" s="33"/>
      <c r="X14" s="33"/>
      <c r="Y14" s="33"/>
      <c r="Z14" s="33"/>
      <c r="AA14" s="33"/>
      <c r="AB14" s="31"/>
      <c r="AC14" s="33"/>
      <c r="AD14" s="31"/>
      <c r="AE14" s="33"/>
      <c r="AF14" s="33"/>
      <c r="AG14" s="33"/>
      <c r="AH14" s="47"/>
      <c r="AI14" s="47"/>
      <c r="AJ14" s="47"/>
      <c r="AK14" s="48"/>
    </row>
    <row r="15" s="4" customFormat="1" ht="76" customHeight="1" spans="1:37">
      <c r="A15" s="20">
        <v>4</v>
      </c>
      <c r="B15" s="20" t="s">
        <v>71</v>
      </c>
      <c r="C15" s="20" t="s">
        <v>48</v>
      </c>
      <c r="D15" s="20" t="s">
        <v>72</v>
      </c>
      <c r="E15" s="20" t="s">
        <v>42</v>
      </c>
      <c r="F15" s="20" t="s">
        <v>44</v>
      </c>
      <c r="G15" s="20" t="s">
        <v>50</v>
      </c>
      <c r="H15" s="20" t="s">
        <v>51</v>
      </c>
      <c r="I15" s="19" t="s">
        <v>52</v>
      </c>
      <c r="J15" s="24" t="s">
        <v>73</v>
      </c>
      <c r="K15" s="20"/>
      <c r="L15" s="20"/>
      <c r="M15" s="20"/>
      <c r="N15" s="20">
        <v>900</v>
      </c>
      <c r="O15" s="20"/>
      <c r="P15" s="20"/>
      <c r="Q15" s="20"/>
      <c r="R15" s="20"/>
      <c r="S15" s="20"/>
      <c r="T15" s="20"/>
      <c r="U15" s="20"/>
      <c r="V15" s="20"/>
      <c r="W15" s="20"/>
      <c r="X15" s="34"/>
      <c r="Y15" s="34"/>
      <c r="Z15" s="34"/>
      <c r="AA15" s="20" t="s">
        <v>74</v>
      </c>
      <c r="AB15" s="20"/>
      <c r="AC15" s="20" t="s">
        <v>74</v>
      </c>
      <c r="AD15" s="20"/>
      <c r="AE15" s="20"/>
      <c r="AF15" s="24" t="s">
        <v>75</v>
      </c>
      <c r="AG15" s="24" t="s">
        <v>76</v>
      </c>
      <c r="AH15" s="47"/>
      <c r="AI15" s="47"/>
      <c r="AJ15" s="47"/>
      <c r="AK15" s="48"/>
    </row>
    <row r="16" s="4" customFormat="1" ht="95" customHeight="1" spans="1:37">
      <c r="A16" s="20">
        <v>5</v>
      </c>
      <c r="B16" s="20" t="s">
        <v>77</v>
      </c>
      <c r="C16" s="20" t="s">
        <v>48</v>
      </c>
      <c r="D16" s="20" t="s">
        <v>78</v>
      </c>
      <c r="E16" s="20" t="s">
        <v>42</v>
      </c>
      <c r="F16" s="20" t="s">
        <v>44</v>
      </c>
      <c r="G16" s="20" t="s">
        <v>50</v>
      </c>
      <c r="H16" s="20" t="s">
        <v>51</v>
      </c>
      <c r="I16" s="19" t="s">
        <v>52</v>
      </c>
      <c r="J16" s="24" t="s">
        <v>79</v>
      </c>
      <c r="K16" s="20"/>
      <c r="L16" s="20"/>
      <c r="M16" s="20"/>
      <c r="N16" s="20">
        <v>30</v>
      </c>
      <c r="O16" s="20"/>
      <c r="P16" s="20"/>
      <c r="Q16" s="20"/>
      <c r="R16" s="20"/>
      <c r="S16" s="20"/>
      <c r="T16" s="20"/>
      <c r="U16" s="20"/>
      <c r="V16" s="20"/>
      <c r="W16" s="20"/>
      <c r="X16" s="34"/>
      <c r="Y16" s="34"/>
      <c r="Z16" s="34"/>
      <c r="AA16" s="20" t="s">
        <v>54</v>
      </c>
      <c r="AB16" s="20"/>
      <c r="AC16" s="20" t="s">
        <v>54</v>
      </c>
      <c r="AD16" s="20"/>
      <c r="AE16" s="20"/>
      <c r="AF16" s="24" t="s">
        <v>80</v>
      </c>
      <c r="AG16" s="24" t="s">
        <v>81</v>
      </c>
      <c r="AH16" s="47"/>
      <c r="AI16" s="47"/>
      <c r="AJ16" s="47"/>
      <c r="AK16" s="48"/>
    </row>
    <row r="17" s="5" customFormat="1" ht="30" customHeight="1" spans="1:37">
      <c r="A17" s="21" t="s">
        <v>43</v>
      </c>
      <c r="B17" s="18" t="s">
        <v>82</v>
      </c>
      <c r="C17" s="18"/>
      <c r="D17" s="18"/>
      <c r="E17" s="19"/>
      <c r="F17" s="19"/>
      <c r="G17" s="18"/>
      <c r="H17" s="18"/>
      <c r="I17" s="18"/>
      <c r="J17" s="32"/>
      <c r="K17" s="33"/>
      <c r="L17" s="33"/>
      <c r="M17" s="33"/>
      <c r="N17" s="33" t="e">
        <f>N18+N29+#REF!</f>
        <v>#REF!</v>
      </c>
      <c r="O17" s="33"/>
      <c r="P17" s="33"/>
      <c r="Q17" s="33"/>
      <c r="R17" s="33"/>
      <c r="S17" s="33"/>
      <c r="T17" s="33"/>
      <c r="U17" s="33"/>
      <c r="V17" s="33"/>
      <c r="W17" s="33"/>
      <c r="X17" s="33"/>
      <c r="Y17" s="33"/>
      <c r="Z17" s="33"/>
      <c r="AA17" s="33"/>
      <c r="AB17" s="31"/>
      <c r="AC17" s="33"/>
      <c r="AD17" s="31"/>
      <c r="AE17" s="33"/>
      <c r="AF17" s="33"/>
      <c r="AG17" s="33"/>
      <c r="AH17" s="33"/>
      <c r="AI17" s="33"/>
      <c r="AJ17" s="47"/>
      <c r="AK17" s="48"/>
    </row>
    <row r="18" s="6" customFormat="1" ht="30" customHeight="1" spans="1:37">
      <c r="A18" s="21" t="s">
        <v>45</v>
      </c>
      <c r="B18" s="18" t="s">
        <v>83</v>
      </c>
      <c r="C18" s="18"/>
      <c r="D18" s="18"/>
      <c r="E18" s="19"/>
      <c r="F18" s="19"/>
      <c r="G18" s="18"/>
      <c r="H18" s="18"/>
      <c r="I18" s="18"/>
      <c r="J18" s="32"/>
      <c r="K18" s="34"/>
      <c r="L18" s="34"/>
      <c r="M18" s="34"/>
      <c r="N18" s="34">
        <f>SUM(N19:N28)</f>
        <v>11618.22</v>
      </c>
      <c r="O18" s="34"/>
      <c r="P18" s="34"/>
      <c r="Q18" s="34"/>
      <c r="R18" s="34"/>
      <c r="S18" s="34"/>
      <c r="T18" s="34"/>
      <c r="U18" s="34"/>
      <c r="V18" s="34"/>
      <c r="W18" s="34"/>
      <c r="X18" s="34"/>
      <c r="Y18" s="34"/>
      <c r="Z18" s="34"/>
      <c r="AA18" s="34"/>
      <c r="AB18" s="20"/>
      <c r="AC18" s="34"/>
      <c r="AD18" s="20"/>
      <c r="AE18" s="34"/>
      <c r="AF18" s="34"/>
      <c r="AG18" s="34"/>
      <c r="AH18" s="34"/>
      <c r="AI18" s="34"/>
      <c r="AJ18" s="47"/>
      <c r="AK18" s="48"/>
    </row>
    <row r="19" s="6" customFormat="1" ht="158" customHeight="1" spans="1:37">
      <c r="A19" s="21">
        <v>6</v>
      </c>
      <c r="B19" s="20" t="s">
        <v>84</v>
      </c>
      <c r="C19" s="20" t="s">
        <v>48</v>
      </c>
      <c r="D19" s="22" t="s">
        <v>85</v>
      </c>
      <c r="E19" s="20" t="s">
        <v>42</v>
      </c>
      <c r="F19" s="20" t="s">
        <v>82</v>
      </c>
      <c r="G19" s="20" t="s">
        <v>50</v>
      </c>
      <c r="H19" s="22" t="s">
        <v>86</v>
      </c>
      <c r="I19" s="19" t="s">
        <v>52</v>
      </c>
      <c r="J19" s="35" t="s">
        <v>87</v>
      </c>
      <c r="K19" s="34"/>
      <c r="L19" s="24"/>
      <c r="M19" s="24"/>
      <c r="N19" s="22">
        <v>950</v>
      </c>
      <c r="O19" s="22"/>
      <c r="P19" s="22"/>
      <c r="Q19" s="34"/>
      <c r="R19" s="34"/>
      <c r="S19" s="34"/>
      <c r="T19" s="34"/>
      <c r="U19" s="34"/>
      <c r="V19" s="34"/>
      <c r="W19" s="34"/>
      <c r="X19" s="34"/>
      <c r="Y19" s="34"/>
      <c r="Z19" s="34"/>
      <c r="AA19" s="24" t="s">
        <v>88</v>
      </c>
      <c r="AB19" s="20"/>
      <c r="AC19" s="24" t="s">
        <v>54</v>
      </c>
      <c r="AD19" s="20"/>
      <c r="AE19" s="20"/>
      <c r="AF19" s="24" t="s">
        <v>89</v>
      </c>
      <c r="AG19" s="24" t="s">
        <v>90</v>
      </c>
      <c r="AH19" s="34"/>
      <c r="AI19" s="34"/>
      <c r="AJ19" s="47"/>
      <c r="AK19" s="48"/>
    </row>
    <row r="20" s="6" customFormat="1" ht="119" customHeight="1" spans="1:37">
      <c r="A20" s="21">
        <v>7</v>
      </c>
      <c r="B20" s="20" t="s">
        <v>91</v>
      </c>
      <c r="C20" s="20" t="s">
        <v>48</v>
      </c>
      <c r="D20" s="22" t="s">
        <v>92</v>
      </c>
      <c r="E20" s="20" t="s">
        <v>42</v>
      </c>
      <c r="F20" s="20" t="s">
        <v>82</v>
      </c>
      <c r="G20" s="20" t="s">
        <v>50</v>
      </c>
      <c r="H20" s="22" t="s">
        <v>93</v>
      </c>
      <c r="I20" s="19" t="s">
        <v>52</v>
      </c>
      <c r="J20" s="35" t="s">
        <v>94</v>
      </c>
      <c r="K20" s="34"/>
      <c r="L20" s="24"/>
      <c r="M20" s="24"/>
      <c r="N20" s="22">
        <v>941.42</v>
      </c>
      <c r="O20" s="22"/>
      <c r="P20" s="22"/>
      <c r="Q20" s="34"/>
      <c r="R20" s="34"/>
      <c r="S20" s="34"/>
      <c r="T20" s="34"/>
      <c r="U20" s="34"/>
      <c r="V20" s="34"/>
      <c r="W20" s="34"/>
      <c r="X20" s="34"/>
      <c r="Y20" s="34"/>
      <c r="Z20" s="34"/>
      <c r="AA20" s="24" t="s">
        <v>54</v>
      </c>
      <c r="AB20" s="20"/>
      <c r="AC20" s="24" t="s">
        <v>95</v>
      </c>
      <c r="AD20" s="20"/>
      <c r="AE20" s="20"/>
      <c r="AF20" s="24" t="s">
        <v>96</v>
      </c>
      <c r="AG20" s="24" t="s">
        <v>97</v>
      </c>
      <c r="AH20" s="34"/>
      <c r="AI20" s="34"/>
      <c r="AJ20" s="47"/>
      <c r="AK20" s="48"/>
    </row>
    <row r="21" s="6" customFormat="1" ht="119" customHeight="1" spans="1:37">
      <c r="A21" s="21">
        <v>8</v>
      </c>
      <c r="B21" s="20" t="s">
        <v>98</v>
      </c>
      <c r="C21" s="20" t="s">
        <v>48</v>
      </c>
      <c r="D21" s="22" t="s">
        <v>99</v>
      </c>
      <c r="E21" s="20" t="s">
        <v>42</v>
      </c>
      <c r="F21" s="20" t="s">
        <v>82</v>
      </c>
      <c r="G21" s="20" t="s">
        <v>50</v>
      </c>
      <c r="H21" s="22" t="s">
        <v>100</v>
      </c>
      <c r="I21" s="19" t="s">
        <v>52</v>
      </c>
      <c r="J21" s="35" t="s">
        <v>101</v>
      </c>
      <c r="K21" s="34"/>
      <c r="L21" s="24"/>
      <c r="M21" s="24"/>
      <c r="N21" s="22">
        <v>210</v>
      </c>
      <c r="O21" s="22"/>
      <c r="P21" s="22"/>
      <c r="Q21" s="34"/>
      <c r="R21" s="34"/>
      <c r="S21" s="34"/>
      <c r="T21" s="34"/>
      <c r="U21" s="34"/>
      <c r="V21" s="34"/>
      <c r="W21" s="34"/>
      <c r="X21" s="34"/>
      <c r="Y21" s="34"/>
      <c r="Z21" s="34"/>
      <c r="AA21" s="24" t="s">
        <v>54</v>
      </c>
      <c r="AB21" s="20"/>
      <c r="AC21" s="24" t="s">
        <v>95</v>
      </c>
      <c r="AD21" s="20"/>
      <c r="AE21" s="20"/>
      <c r="AF21" s="24" t="s">
        <v>102</v>
      </c>
      <c r="AG21" s="24" t="s">
        <v>103</v>
      </c>
      <c r="AH21" s="34"/>
      <c r="AI21" s="34"/>
      <c r="AJ21" s="47"/>
      <c r="AK21" s="48"/>
    </row>
    <row r="22" s="6" customFormat="1" ht="155" customHeight="1" spans="1:37">
      <c r="A22" s="21">
        <v>9</v>
      </c>
      <c r="B22" s="20" t="s">
        <v>104</v>
      </c>
      <c r="C22" s="20" t="s">
        <v>48</v>
      </c>
      <c r="D22" s="22" t="s">
        <v>105</v>
      </c>
      <c r="E22" s="20" t="s">
        <v>42</v>
      </c>
      <c r="F22" s="20" t="s">
        <v>82</v>
      </c>
      <c r="G22" s="20" t="s">
        <v>50</v>
      </c>
      <c r="H22" s="22" t="s">
        <v>106</v>
      </c>
      <c r="I22" s="19" t="s">
        <v>52</v>
      </c>
      <c r="J22" s="36" t="s">
        <v>107</v>
      </c>
      <c r="K22" s="34"/>
      <c r="L22" s="24"/>
      <c r="M22" s="24"/>
      <c r="N22" s="37">
        <v>600</v>
      </c>
      <c r="O22" s="37"/>
      <c r="P22" s="37"/>
      <c r="Q22" s="34"/>
      <c r="R22" s="34"/>
      <c r="S22" s="34"/>
      <c r="T22" s="34"/>
      <c r="U22" s="34"/>
      <c r="V22" s="34"/>
      <c r="W22" s="34"/>
      <c r="X22" s="34"/>
      <c r="Y22" s="34"/>
      <c r="Z22" s="34"/>
      <c r="AA22" s="24" t="s">
        <v>108</v>
      </c>
      <c r="AB22" s="20"/>
      <c r="AC22" s="24" t="s">
        <v>54</v>
      </c>
      <c r="AD22" s="20"/>
      <c r="AE22" s="20"/>
      <c r="AF22" s="24" t="s">
        <v>109</v>
      </c>
      <c r="AG22" s="24" t="s">
        <v>110</v>
      </c>
      <c r="AH22" s="34"/>
      <c r="AI22" s="20"/>
      <c r="AJ22" s="47"/>
      <c r="AK22" s="48"/>
    </row>
    <row r="23" s="6" customFormat="1" ht="192" customHeight="1" spans="1:37">
      <c r="A23" s="21">
        <v>10</v>
      </c>
      <c r="B23" s="20" t="s">
        <v>111</v>
      </c>
      <c r="C23" s="20" t="s">
        <v>48</v>
      </c>
      <c r="D23" s="22" t="s">
        <v>112</v>
      </c>
      <c r="E23" s="20" t="s">
        <v>42</v>
      </c>
      <c r="F23" s="20" t="s">
        <v>82</v>
      </c>
      <c r="G23" s="20" t="s">
        <v>50</v>
      </c>
      <c r="H23" s="22" t="s">
        <v>113</v>
      </c>
      <c r="I23" s="19" t="s">
        <v>52</v>
      </c>
      <c r="J23" s="35" t="s">
        <v>114</v>
      </c>
      <c r="K23" s="34"/>
      <c r="L23" s="24"/>
      <c r="M23" s="24"/>
      <c r="N23" s="22">
        <v>2200</v>
      </c>
      <c r="O23" s="22"/>
      <c r="P23" s="22"/>
      <c r="Q23" s="34"/>
      <c r="R23" s="34"/>
      <c r="S23" s="34"/>
      <c r="T23" s="34"/>
      <c r="U23" s="34"/>
      <c r="V23" s="34"/>
      <c r="W23" s="34"/>
      <c r="X23" s="34"/>
      <c r="Y23" s="34"/>
      <c r="Z23" s="34"/>
      <c r="AA23" s="24" t="s">
        <v>115</v>
      </c>
      <c r="AB23" s="20"/>
      <c r="AC23" s="24" t="s">
        <v>54</v>
      </c>
      <c r="AD23" s="20"/>
      <c r="AE23" s="20"/>
      <c r="AF23" s="24" t="s">
        <v>116</v>
      </c>
      <c r="AG23" s="24" t="s">
        <v>117</v>
      </c>
      <c r="AH23" s="34"/>
      <c r="AI23" s="34"/>
      <c r="AJ23" s="47"/>
      <c r="AK23" s="48"/>
    </row>
    <row r="24" s="6" customFormat="1" ht="181" customHeight="1" spans="1:37">
      <c r="A24" s="21">
        <v>11</v>
      </c>
      <c r="B24" s="20" t="s">
        <v>118</v>
      </c>
      <c r="C24" s="20" t="s">
        <v>48</v>
      </c>
      <c r="D24" s="23" t="s">
        <v>119</v>
      </c>
      <c r="E24" s="20" t="s">
        <v>42</v>
      </c>
      <c r="F24" s="20" t="s">
        <v>82</v>
      </c>
      <c r="G24" s="20" t="s">
        <v>50</v>
      </c>
      <c r="H24" s="24" t="s">
        <v>120</v>
      </c>
      <c r="I24" s="19" t="s">
        <v>52</v>
      </c>
      <c r="J24" s="38" t="s">
        <v>121</v>
      </c>
      <c r="K24" s="34"/>
      <c r="L24" s="24"/>
      <c r="M24" s="24"/>
      <c r="N24" s="23">
        <v>1200</v>
      </c>
      <c r="O24" s="23"/>
      <c r="P24" s="23"/>
      <c r="Q24" s="34"/>
      <c r="R24" s="34"/>
      <c r="S24" s="34"/>
      <c r="T24" s="34"/>
      <c r="U24" s="34"/>
      <c r="V24" s="34"/>
      <c r="W24" s="34"/>
      <c r="X24" s="34"/>
      <c r="Y24" s="34"/>
      <c r="Z24" s="34"/>
      <c r="AA24" s="24" t="s">
        <v>115</v>
      </c>
      <c r="AB24" s="20"/>
      <c r="AC24" s="24" t="s">
        <v>54</v>
      </c>
      <c r="AD24" s="20"/>
      <c r="AE24" s="20"/>
      <c r="AF24" s="24" t="s">
        <v>122</v>
      </c>
      <c r="AG24" s="24" t="s">
        <v>123</v>
      </c>
      <c r="AH24" s="34"/>
      <c r="AI24" s="34"/>
      <c r="AJ24" s="47"/>
      <c r="AK24" s="48"/>
    </row>
    <row r="25" s="6" customFormat="1" ht="191" customHeight="1" spans="1:37">
      <c r="A25" s="21">
        <v>12</v>
      </c>
      <c r="B25" s="20" t="s">
        <v>124</v>
      </c>
      <c r="C25" s="20" t="s">
        <v>48</v>
      </c>
      <c r="D25" s="23" t="s">
        <v>125</v>
      </c>
      <c r="E25" s="20" t="s">
        <v>42</v>
      </c>
      <c r="F25" s="20" t="s">
        <v>82</v>
      </c>
      <c r="G25" s="20" t="s">
        <v>50</v>
      </c>
      <c r="H25" s="24" t="s">
        <v>126</v>
      </c>
      <c r="I25" s="19" t="s">
        <v>52</v>
      </c>
      <c r="J25" s="38" t="s">
        <v>127</v>
      </c>
      <c r="K25" s="34"/>
      <c r="L25" s="24"/>
      <c r="M25" s="24"/>
      <c r="N25" s="23">
        <v>2840</v>
      </c>
      <c r="O25" s="23"/>
      <c r="P25" s="23"/>
      <c r="Q25" s="34"/>
      <c r="R25" s="34"/>
      <c r="S25" s="34"/>
      <c r="T25" s="34"/>
      <c r="U25" s="34"/>
      <c r="V25" s="34"/>
      <c r="W25" s="34"/>
      <c r="X25" s="34"/>
      <c r="Y25" s="34"/>
      <c r="Z25" s="34"/>
      <c r="AA25" s="24" t="s">
        <v>115</v>
      </c>
      <c r="AB25" s="20"/>
      <c r="AC25" s="24" t="s">
        <v>54</v>
      </c>
      <c r="AD25" s="20"/>
      <c r="AE25" s="20"/>
      <c r="AF25" s="24" t="s">
        <v>128</v>
      </c>
      <c r="AG25" s="24" t="s">
        <v>129</v>
      </c>
      <c r="AH25" s="34"/>
      <c r="AI25" s="34"/>
      <c r="AJ25" s="47"/>
      <c r="AK25" s="48"/>
    </row>
    <row r="26" s="6" customFormat="1" ht="197" customHeight="1" spans="1:37">
      <c r="A26" s="21">
        <v>13</v>
      </c>
      <c r="B26" s="20" t="s">
        <v>130</v>
      </c>
      <c r="C26" s="20" t="s">
        <v>48</v>
      </c>
      <c r="D26" s="23" t="s">
        <v>131</v>
      </c>
      <c r="E26" s="20" t="s">
        <v>42</v>
      </c>
      <c r="F26" s="20" t="s">
        <v>82</v>
      </c>
      <c r="G26" s="20" t="s">
        <v>50</v>
      </c>
      <c r="H26" s="24" t="s">
        <v>132</v>
      </c>
      <c r="I26" s="19" t="s">
        <v>52</v>
      </c>
      <c r="J26" s="38" t="s">
        <v>133</v>
      </c>
      <c r="K26" s="34"/>
      <c r="L26" s="24"/>
      <c r="M26" s="24"/>
      <c r="N26" s="23">
        <v>2360</v>
      </c>
      <c r="O26" s="23"/>
      <c r="P26" s="23"/>
      <c r="Q26" s="34"/>
      <c r="R26" s="34"/>
      <c r="S26" s="34"/>
      <c r="T26" s="34"/>
      <c r="U26" s="34"/>
      <c r="V26" s="34"/>
      <c r="W26" s="34"/>
      <c r="X26" s="34"/>
      <c r="Y26" s="34"/>
      <c r="Z26" s="34"/>
      <c r="AA26" s="24" t="s">
        <v>115</v>
      </c>
      <c r="AB26" s="20"/>
      <c r="AC26" s="24" t="s">
        <v>54</v>
      </c>
      <c r="AD26" s="20"/>
      <c r="AE26" s="20"/>
      <c r="AF26" s="24" t="s">
        <v>134</v>
      </c>
      <c r="AG26" s="24" t="s">
        <v>135</v>
      </c>
      <c r="AH26" s="34"/>
      <c r="AI26" s="34"/>
      <c r="AJ26" s="47"/>
      <c r="AK26" s="48"/>
    </row>
    <row r="27" s="6" customFormat="1" ht="80" customHeight="1" spans="1:37">
      <c r="A27" s="21">
        <v>14</v>
      </c>
      <c r="B27" s="20" t="s">
        <v>136</v>
      </c>
      <c r="C27" s="20" t="s">
        <v>48</v>
      </c>
      <c r="D27" s="22" t="s">
        <v>137</v>
      </c>
      <c r="E27" s="20" t="s">
        <v>42</v>
      </c>
      <c r="F27" s="20" t="s">
        <v>82</v>
      </c>
      <c r="G27" s="20" t="s">
        <v>50</v>
      </c>
      <c r="H27" s="22" t="s">
        <v>138</v>
      </c>
      <c r="I27" s="19" t="s">
        <v>52</v>
      </c>
      <c r="J27" s="35" t="s">
        <v>139</v>
      </c>
      <c r="K27" s="34"/>
      <c r="L27" s="24"/>
      <c r="M27" s="24"/>
      <c r="N27" s="37">
        <v>250</v>
      </c>
      <c r="O27" s="37"/>
      <c r="P27" s="37"/>
      <c r="Q27" s="34"/>
      <c r="R27" s="34"/>
      <c r="S27" s="34"/>
      <c r="T27" s="34"/>
      <c r="U27" s="34"/>
      <c r="V27" s="34"/>
      <c r="W27" s="34"/>
      <c r="X27" s="34"/>
      <c r="Y27" s="34"/>
      <c r="Z27" s="34"/>
      <c r="AA27" s="24" t="s">
        <v>140</v>
      </c>
      <c r="AB27" s="20"/>
      <c r="AC27" s="24" t="s">
        <v>141</v>
      </c>
      <c r="AD27" s="20"/>
      <c r="AE27" s="20"/>
      <c r="AF27" s="24" t="s">
        <v>142</v>
      </c>
      <c r="AG27" s="24" t="s">
        <v>143</v>
      </c>
      <c r="AH27" s="34"/>
      <c r="AI27" s="34"/>
      <c r="AJ27" s="47"/>
      <c r="AK27" s="48"/>
    </row>
    <row r="28" s="6" customFormat="1" ht="112" customHeight="1" spans="1:37">
      <c r="A28" s="21">
        <v>15</v>
      </c>
      <c r="B28" s="20" t="s">
        <v>144</v>
      </c>
      <c r="C28" s="20" t="s">
        <v>48</v>
      </c>
      <c r="D28" s="19" t="s">
        <v>145</v>
      </c>
      <c r="E28" s="20" t="s">
        <v>42</v>
      </c>
      <c r="F28" s="20" t="s">
        <v>82</v>
      </c>
      <c r="G28" s="20" t="s">
        <v>50</v>
      </c>
      <c r="H28" s="19" t="s">
        <v>146</v>
      </c>
      <c r="I28" s="19" t="s">
        <v>52</v>
      </c>
      <c r="J28" s="38" t="s">
        <v>147</v>
      </c>
      <c r="K28" s="34"/>
      <c r="L28" s="24"/>
      <c r="M28" s="24"/>
      <c r="N28" s="24">
        <v>66.8</v>
      </c>
      <c r="O28" s="24"/>
      <c r="P28" s="24"/>
      <c r="Q28" s="34"/>
      <c r="R28" s="34"/>
      <c r="S28" s="34"/>
      <c r="T28" s="34"/>
      <c r="U28" s="34"/>
      <c r="V28" s="34"/>
      <c r="W28" s="34"/>
      <c r="X28" s="34"/>
      <c r="Y28" s="34"/>
      <c r="Z28" s="34"/>
      <c r="AA28" s="20" t="s">
        <v>67</v>
      </c>
      <c r="AB28" s="20"/>
      <c r="AC28" s="24" t="s">
        <v>68</v>
      </c>
      <c r="AD28" s="20"/>
      <c r="AE28" s="20"/>
      <c r="AF28" s="24" t="s">
        <v>148</v>
      </c>
      <c r="AG28" s="24" t="s">
        <v>149</v>
      </c>
      <c r="AH28" s="34"/>
      <c r="AI28" s="34"/>
      <c r="AJ28" s="47"/>
      <c r="AK28" s="48"/>
    </row>
    <row r="29" s="6" customFormat="1" ht="30" customHeight="1" spans="1:37">
      <c r="A29" s="21" t="s">
        <v>45</v>
      </c>
      <c r="B29" s="18" t="s">
        <v>150</v>
      </c>
      <c r="C29" s="18"/>
      <c r="D29" s="18"/>
      <c r="E29" s="19"/>
      <c r="F29" s="19"/>
      <c r="G29" s="18"/>
      <c r="H29" s="18"/>
      <c r="I29" s="18"/>
      <c r="J29" s="32"/>
      <c r="K29" s="34"/>
      <c r="L29" s="34"/>
      <c r="M29" s="34"/>
      <c r="N29" s="34">
        <f>SUM(N30:N31)</f>
        <v>650</v>
      </c>
      <c r="O29" s="34"/>
      <c r="P29" s="34"/>
      <c r="Q29" s="34"/>
      <c r="R29" s="34"/>
      <c r="S29" s="34"/>
      <c r="T29" s="34"/>
      <c r="U29" s="34"/>
      <c r="V29" s="34"/>
      <c r="W29" s="34"/>
      <c r="X29" s="34"/>
      <c r="Y29" s="34"/>
      <c r="Z29" s="34"/>
      <c r="AA29" s="34"/>
      <c r="AB29" s="34"/>
      <c r="AC29" s="34"/>
      <c r="AD29" s="34"/>
      <c r="AE29" s="34"/>
      <c r="AF29" s="34"/>
      <c r="AG29" s="34"/>
      <c r="AH29" s="34"/>
      <c r="AI29" s="34"/>
      <c r="AJ29" s="34"/>
      <c r="AK29" s="48"/>
    </row>
    <row r="30" s="6" customFormat="1" ht="113" customHeight="1" spans="1:37">
      <c r="A30" s="21">
        <v>16</v>
      </c>
      <c r="B30" s="20" t="s">
        <v>151</v>
      </c>
      <c r="C30" s="20" t="s">
        <v>48</v>
      </c>
      <c r="D30" s="24" t="s">
        <v>152</v>
      </c>
      <c r="E30" s="20" t="s">
        <v>42</v>
      </c>
      <c r="F30" s="20" t="s">
        <v>82</v>
      </c>
      <c r="G30" s="20" t="s">
        <v>50</v>
      </c>
      <c r="H30" s="24" t="s">
        <v>153</v>
      </c>
      <c r="I30" s="19" t="s">
        <v>52</v>
      </c>
      <c r="J30" s="38" t="s">
        <v>154</v>
      </c>
      <c r="K30" s="34"/>
      <c r="L30" s="24"/>
      <c r="M30" s="24"/>
      <c r="N30" s="24">
        <v>500</v>
      </c>
      <c r="O30" s="24"/>
      <c r="P30" s="24"/>
      <c r="Q30" s="34"/>
      <c r="R30" s="34"/>
      <c r="S30" s="34"/>
      <c r="T30" s="34"/>
      <c r="U30" s="34"/>
      <c r="V30" s="34"/>
      <c r="W30" s="34"/>
      <c r="X30" s="34"/>
      <c r="Y30" s="34"/>
      <c r="Z30" s="34"/>
      <c r="AA30" s="24" t="s">
        <v>54</v>
      </c>
      <c r="AB30" s="20"/>
      <c r="AC30" s="24" t="s">
        <v>54</v>
      </c>
      <c r="AD30" s="20"/>
      <c r="AE30" s="20"/>
      <c r="AF30" s="24" t="s">
        <v>155</v>
      </c>
      <c r="AG30" s="22" t="s">
        <v>156</v>
      </c>
      <c r="AH30" s="34"/>
      <c r="AI30" s="34"/>
      <c r="AJ30" s="47"/>
      <c r="AK30" s="48"/>
    </row>
    <row r="31" s="6" customFormat="1" ht="79" customHeight="1" spans="1:37">
      <c r="A31" s="21">
        <v>17</v>
      </c>
      <c r="B31" s="20" t="s">
        <v>157</v>
      </c>
      <c r="C31" s="20" t="s">
        <v>48</v>
      </c>
      <c r="D31" s="24" t="s">
        <v>158</v>
      </c>
      <c r="E31" s="20" t="s">
        <v>42</v>
      </c>
      <c r="F31" s="20" t="s">
        <v>82</v>
      </c>
      <c r="G31" s="20" t="s">
        <v>50</v>
      </c>
      <c r="H31" s="24" t="s">
        <v>159</v>
      </c>
      <c r="I31" s="19" t="s">
        <v>52</v>
      </c>
      <c r="J31" s="38" t="s">
        <v>160</v>
      </c>
      <c r="K31" s="34"/>
      <c r="L31" s="24"/>
      <c r="M31" s="24"/>
      <c r="N31" s="24">
        <v>150</v>
      </c>
      <c r="O31" s="24"/>
      <c r="P31" s="24"/>
      <c r="Q31" s="34"/>
      <c r="R31" s="34"/>
      <c r="S31" s="34"/>
      <c r="T31" s="34"/>
      <c r="U31" s="34"/>
      <c r="V31" s="34"/>
      <c r="W31" s="34"/>
      <c r="X31" s="34"/>
      <c r="Y31" s="34"/>
      <c r="Z31" s="34"/>
      <c r="AA31" s="24" t="s">
        <v>161</v>
      </c>
      <c r="AB31" s="20"/>
      <c r="AC31" s="24" t="s">
        <v>54</v>
      </c>
      <c r="AD31" s="20"/>
      <c r="AE31" s="20"/>
      <c r="AF31" s="24" t="s">
        <v>162</v>
      </c>
      <c r="AG31" s="22" t="s">
        <v>163</v>
      </c>
      <c r="AH31" s="34"/>
      <c r="AI31" s="34"/>
      <c r="AJ31" s="47"/>
      <c r="AK31" s="48"/>
    </row>
    <row r="32" s="6" customFormat="1" ht="30" customHeight="1" spans="1:37">
      <c r="A32" s="21" t="s">
        <v>43</v>
      </c>
      <c r="B32" s="18" t="s">
        <v>164</v>
      </c>
      <c r="C32" s="18"/>
      <c r="D32" s="18"/>
      <c r="E32" s="19"/>
      <c r="F32" s="19"/>
      <c r="G32" s="18"/>
      <c r="H32" s="18"/>
      <c r="I32" s="18"/>
      <c r="J32" s="18"/>
      <c r="K32" s="34"/>
      <c r="L32" s="34"/>
      <c r="M32" s="34"/>
      <c r="N32" s="34">
        <f>N33+N37</f>
        <v>2136</v>
      </c>
      <c r="O32" s="34"/>
      <c r="P32" s="34"/>
      <c r="Q32" s="34"/>
      <c r="R32" s="34"/>
      <c r="S32" s="34"/>
      <c r="T32" s="34"/>
      <c r="U32" s="34"/>
      <c r="V32" s="34"/>
      <c r="W32" s="34"/>
      <c r="X32" s="34"/>
      <c r="Y32" s="34"/>
      <c r="Z32" s="34"/>
      <c r="AA32" s="20"/>
      <c r="AB32" s="34"/>
      <c r="AC32" s="20"/>
      <c r="AD32" s="34"/>
      <c r="AE32" s="34"/>
      <c r="AF32" s="34"/>
      <c r="AG32" s="34"/>
      <c r="AH32" s="34"/>
      <c r="AI32" s="47"/>
      <c r="AJ32" s="47"/>
      <c r="AK32" s="49"/>
    </row>
    <row r="33" s="6" customFormat="1" ht="30" customHeight="1" spans="1:37">
      <c r="A33" s="21" t="s">
        <v>45</v>
      </c>
      <c r="B33" s="18" t="s">
        <v>165</v>
      </c>
      <c r="C33" s="18"/>
      <c r="D33" s="18"/>
      <c r="E33" s="19"/>
      <c r="F33" s="19"/>
      <c r="G33" s="18"/>
      <c r="H33" s="18"/>
      <c r="I33" s="18"/>
      <c r="J33" s="32"/>
      <c r="K33" s="34"/>
      <c r="L33" s="34"/>
      <c r="M33" s="34"/>
      <c r="N33" s="34">
        <f>SUM(N34:N36)</f>
        <v>1936</v>
      </c>
      <c r="O33" s="34"/>
      <c r="P33" s="34"/>
      <c r="Q33" s="34"/>
      <c r="R33" s="34"/>
      <c r="S33" s="34"/>
      <c r="T33" s="34"/>
      <c r="U33" s="34"/>
      <c r="V33" s="34"/>
      <c r="W33" s="34"/>
      <c r="X33" s="34"/>
      <c r="Y33" s="34"/>
      <c r="Z33" s="34"/>
      <c r="AA33" s="34"/>
      <c r="AB33" s="20"/>
      <c r="AC33" s="34"/>
      <c r="AD33" s="20"/>
      <c r="AE33" s="34"/>
      <c r="AF33" s="34"/>
      <c r="AG33" s="34"/>
      <c r="AH33" s="34"/>
      <c r="AI33" s="34"/>
      <c r="AJ33" s="47"/>
      <c r="AK33" s="48"/>
    </row>
    <row r="34" s="6" customFormat="1" ht="108" customHeight="1" spans="1:37">
      <c r="A34" s="21">
        <v>20</v>
      </c>
      <c r="B34" s="20" t="s">
        <v>166</v>
      </c>
      <c r="C34" s="20" t="s">
        <v>48</v>
      </c>
      <c r="D34" s="19" t="s">
        <v>167</v>
      </c>
      <c r="E34" s="20" t="s">
        <v>42</v>
      </c>
      <c r="F34" s="19" t="s">
        <v>164</v>
      </c>
      <c r="G34" s="18" t="s">
        <v>168</v>
      </c>
      <c r="H34" s="19" t="s">
        <v>169</v>
      </c>
      <c r="I34" s="19" t="s">
        <v>52</v>
      </c>
      <c r="J34" s="38" t="s">
        <v>170</v>
      </c>
      <c r="K34" s="34"/>
      <c r="L34" s="24"/>
      <c r="M34" s="24"/>
      <c r="N34" s="24">
        <v>500</v>
      </c>
      <c r="O34" s="24"/>
      <c r="P34" s="24"/>
      <c r="Q34" s="34"/>
      <c r="R34" s="34"/>
      <c r="S34" s="34"/>
      <c r="T34" s="34"/>
      <c r="U34" s="34"/>
      <c r="V34" s="34"/>
      <c r="W34" s="34"/>
      <c r="X34" s="34"/>
      <c r="Y34" s="34"/>
      <c r="Z34" s="34"/>
      <c r="AA34" s="24" t="s">
        <v>115</v>
      </c>
      <c r="AB34" s="20"/>
      <c r="AC34" s="24" t="s">
        <v>54</v>
      </c>
      <c r="AD34" s="20"/>
      <c r="AE34" s="20"/>
      <c r="AF34" s="19" t="s">
        <v>171</v>
      </c>
      <c r="AG34" s="19" t="s">
        <v>171</v>
      </c>
      <c r="AH34" s="34"/>
      <c r="AI34" s="34"/>
      <c r="AJ34" s="47"/>
      <c r="AK34" s="48"/>
    </row>
    <row r="35" s="6" customFormat="1" ht="85" customHeight="1" spans="1:37">
      <c r="A35" s="21">
        <v>21</v>
      </c>
      <c r="B35" s="20" t="s">
        <v>172</v>
      </c>
      <c r="C35" s="20" t="s">
        <v>48</v>
      </c>
      <c r="D35" s="19" t="s">
        <v>173</v>
      </c>
      <c r="E35" s="20" t="s">
        <v>42</v>
      </c>
      <c r="F35" s="19" t="s">
        <v>164</v>
      </c>
      <c r="G35" s="18" t="s">
        <v>50</v>
      </c>
      <c r="H35" s="19" t="s">
        <v>138</v>
      </c>
      <c r="I35" s="19" t="s">
        <v>174</v>
      </c>
      <c r="J35" s="24" t="s">
        <v>175</v>
      </c>
      <c r="K35" s="34"/>
      <c r="L35" s="24"/>
      <c r="M35" s="24"/>
      <c r="N35" s="24">
        <v>736</v>
      </c>
      <c r="O35" s="24"/>
      <c r="P35" s="24"/>
      <c r="Q35" s="34"/>
      <c r="R35" s="34"/>
      <c r="S35" s="34"/>
      <c r="T35" s="34"/>
      <c r="U35" s="34"/>
      <c r="V35" s="34"/>
      <c r="W35" s="34"/>
      <c r="X35" s="34"/>
      <c r="Y35" s="34"/>
      <c r="Z35" s="34"/>
      <c r="AA35" s="24" t="s">
        <v>67</v>
      </c>
      <c r="AB35" s="20"/>
      <c r="AC35" s="24" t="s">
        <v>68</v>
      </c>
      <c r="AD35" s="20"/>
      <c r="AE35" s="20"/>
      <c r="AF35" s="19" t="s">
        <v>176</v>
      </c>
      <c r="AG35" s="19" t="s">
        <v>177</v>
      </c>
      <c r="AH35" s="34"/>
      <c r="AI35" s="34"/>
      <c r="AJ35" s="47"/>
      <c r="AK35" s="48"/>
    </row>
    <row r="36" s="6" customFormat="1" ht="106" customHeight="1" spans="1:37">
      <c r="A36" s="21">
        <v>22</v>
      </c>
      <c r="B36" s="20" t="s">
        <v>178</v>
      </c>
      <c r="C36" s="20" t="s">
        <v>48</v>
      </c>
      <c r="D36" s="19" t="s">
        <v>179</v>
      </c>
      <c r="E36" s="20" t="s">
        <v>42</v>
      </c>
      <c r="F36" s="19" t="s">
        <v>164</v>
      </c>
      <c r="G36" s="18" t="s">
        <v>50</v>
      </c>
      <c r="H36" s="19" t="s">
        <v>180</v>
      </c>
      <c r="I36" s="19" t="s">
        <v>52</v>
      </c>
      <c r="J36" s="38" t="s">
        <v>181</v>
      </c>
      <c r="K36" s="34"/>
      <c r="L36" s="24"/>
      <c r="M36" s="24"/>
      <c r="N36" s="24">
        <v>700</v>
      </c>
      <c r="O36" s="24"/>
      <c r="P36" s="24"/>
      <c r="Q36" s="34"/>
      <c r="R36" s="34"/>
      <c r="S36" s="34"/>
      <c r="T36" s="34"/>
      <c r="U36" s="34"/>
      <c r="V36" s="34"/>
      <c r="W36" s="34"/>
      <c r="X36" s="34"/>
      <c r="Y36" s="34"/>
      <c r="Z36" s="34"/>
      <c r="AA36" s="24" t="s">
        <v>161</v>
      </c>
      <c r="AB36" s="24"/>
      <c r="AC36" s="24" t="s">
        <v>182</v>
      </c>
      <c r="AD36" s="20"/>
      <c r="AE36" s="20"/>
      <c r="AF36" s="19" t="s">
        <v>183</v>
      </c>
      <c r="AG36" s="19" t="s">
        <v>184</v>
      </c>
      <c r="AH36" s="34"/>
      <c r="AI36" s="34"/>
      <c r="AJ36" s="47"/>
      <c r="AK36" s="48"/>
    </row>
    <row r="37" s="6" customFormat="1" ht="30" customHeight="1" spans="1:37">
      <c r="A37" s="21" t="s">
        <v>45</v>
      </c>
      <c r="B37" s="18" t="s">
        <v>185</v>
      </c>
      <c r="C37" s="18"/>
      <c r="D37" s="18"/>
      <c r="E37" s="19"/>
      <c r="F37" s="19"/>
      <c r="G37" s="18"/>
      <c r="H37" s="18"/>
      <c r="I37" s="18"/>
      <c r="J37" s="32"/>
      <c r="K37" s="34"/>
      <c r="L37" s="34"/>
      <c r="M37" s="34"/>
      <c r="N37" s="34">
        <f>N38</f>
        <v>200</v>
      </c>
      <c r="O37" s="34"/>
      <c r="P37" s="34"/>
      <c r="Q37" s="34"/>
      <c r="R37" s="34"/>
      <c r="S37" s="34"/>
      <c r="T37" s="34"/>
      <c r="U37" s="34"/>
      <c r="V37" s="34"/>
      <c r="W37" s="34"/>
      <c r="X37" s="34"/>
      <c r="Y37" s="34"/>
      <c r="Z37" s="34"/>
      <c r="AA37" s="34"/>
      <c r="AB37" s="20"/>
      <c r="AC37" s="34"/>
      <c r="AD37" s="20"/>
      <c r="AE37" s="34"/>
      <c r="AF37" s="34"/>
      <c r="AG37" s="34"/>
      <c r="AH37" s="34"/>
      <c r="AI37" s="34"/>
      <c r="AJ37" s="47"/>
      <c r="AK37" s="48"/>
    </row>
    <row r="38" s="6" customFormat="1" ht="98" customHeight="1" spans="1:36">
      <c r="A38" s="21">
        <v>23</v>
      </c>
      <c r="B38" s="20" t="s">
        <v>186</v>
      </c>
      <c r="C38" s="20" t="s">
        <v>48</v>
      </c>
      <c r="D38" s="24" t="s">
        <v>187</v>
      </c>
      <c r="E38" s="20" t="s">
        <v>42</v>
      </c>
      <c r="F38" s="19" t="s">
        <v>164</v>
      </c>
      <c r="G38" s="20" t="s">
        <v>50</v>
      </c>
      <c r="H38" s="24" t="s">
        <v>51</v>
      </c>
      <c r="I38" s="19" t="s">
        <v>52</v>
      </c>
      <c r="J38" s="38" t="s">
        <v>188</v>
      </c>
      <c r="K38" s="34"/>
      <c r="L38" s="34"/>
      <c r="M38" s="34"/>
      <c r="N38" s="34">
        <v>200</v>
      </c>
      <c r="O38" s="34"/>
      <c r="P38" s="34"/>
      <c r="Q38" s="34"/>
      <c r="R38" s="34"/>
      <c r="S38" s="34"/>
      <c r="T38" s="34"/>
      <c r="U38" s="34"/>
      <c r="V38" s="34"/>
      <c r="W38" s="34"/>
      <c r="X38" s="34"/>
      <c r="Y38" s="34"/>
      <c r="Z38" s="34"/>
      <c r="AA38" s="20" t="s">
        <v>189</v>
      </c>
      <c r="AB38" s="20"/>
      <c r="AC38" s="20" t="s">
        <v>189</v>
      </c>
      <c r="AD38" s="20"/>
      <c r="AE38" s="20"/>
      <c r="AF38" s="24" t="s">
        <v>190</v>
      </c>
      <c r="AG38" s="24" t="s">
        <v>191</v>
      </c>
      <c r="AH38" s="34"/>
      <c r="AI38" s="20"/>
      <c r="AJ38" s="47"/>
    </row>
    <row r="39" s="6" customFormat="1" ht="30" customHeight="1" spans="1:37">
      <c r="A39" s="21" t="s">
        <v>43</v>
      </c>
      <c r="B39" s="18" t="s">
        <v>192</v>
      </c>
      <c r="C39" s="18"/>
      <c r="D39" s="18"/>
      <c r="E39" s="19"/>
      <c r="F39" s="19"/>
      <c r="G39" s="18"/>
      <c r="H39" s="18"/>
      <c r="I39" s="18"/>
      <c r="J39" s="32"/>
      <c r="K39" s="34"/>
      <c r="L39" s="34"/>
      <c r="M39" s="34"/>
      <c r="N39" s="34">
        <f>N40</f>
        <v>1778.46</v>
      </c>
      <c r="O39" s="34"/>
      <c r="P39" s="34"/>
      <c r="Q39" s="34"/>
      <c r="R39" s="34"/>
      <c r="S39" s="34"/>
      <c r="T39" s="34"/>
      <c r="U39" s="34"/>
      <c r="V39" s="34"/>
      <c r="W39" s="34"/>
      <c r="X39" s="34"/>
      <c r="Y39" s="34"/>
      <c r="Z39" s="34"/>
      <c r="AA39" s="34"/>
      <c r="AB39" s="20"/>
      <c r="AC39" s="34"/>
      <c r="AD39" s="20"/>
      <c r="AE39" s="34"/>
      <c r="AF39" s="34"/>
      <c r="AG39" s="34"/>
      <c r="AH39" s="34"/>
      <c r="AI39" s="34"/>
      <c r="AJ39" s="47"/>
      <c r="AK39" s="48"/>
    </row>
    <row r="40" s="6" customFormat="1" ht="30" customHeight="1" spans="1:37">
      <c r="A40" s="21" t="s">
        <v>45</v>
      </c>
      <c r="B40" s="18" t="s">
        <v>193</v>
      </c>
      <c r="C40" s="18"/>
      <c r="D40" s="18"/>
      <c r="E40" s="19"/>
      <c r="F40" s="19"/>
      <c r="G40" s="18"/>
      <c r="H40" s="18"/>
      <c r="I40" s="18"/>
      <c r="J40" s="32"/>
      <c r="K40" s="34"/>
      <c r="L40" s="34"/>
      <c r="M40" s="34"/>
      <c r="N40" s="34">
        <f>SUM(N41:N43)</f>
        <v>1778.46</v>
      </c>
      <c r="O40" s="34"/>
      <c r="P40" s="34"/>
      <c r="Q40" s="34"/>
      <c r="R40" s="34"/>
      <c r="S40" s="34"/>
      <c r="T40" s="34"/>
      <c r="U40" s="34"/>
      <c r="V40" s="34"/>
      <c r="W40" s="34"/>
      <c r="X40" s="34"/>
      <c r="Y40" s="34"/>
      <c r="Z40" s="34"/>
      <c r="AA40" s="34"/>
      <c r="AB40" s="20"/>
      <c r="AC40" s="34"/>
      <c r="AD40" s="20"/>
      <c r="AE40" s="34"/>
      <c r="AF40" s="34"/>
      <c r="AG40" s="34"/>
      <c r="AH40" s="34"/>
      <c r="AI40" s="34"/>
      <c r="AJ40" s="47"/>
      <c r="AK40" s="48"/>
    </row>
    <row r="41" s="6" customFormat="1" ht="98" customHeight="1" spans="1:37">
      <c r="A41" s="21">
        <v>24</v>
      </c>
      <c r="B41" s="20" t="s">
        <v>194</v>
      </c>
      <c r="C41" s="20" t="s">
        <v>48</v>
      </c>
      <c r="D41" s="24" t="s">
        <v>195</v>
      </c>
      <c r="E41" s="19" t="s">
        <v>42</v>
      </c>
      <c r="F41" s="19" t="s">
        <v>192</v>
      </c>
      <c r="G41" s="20" t="s">
        <v>50</v>
      </c>
      <c r="H41" s="24" t="s">
        <v>196</v>
      </c>
      <c r="I41" s="19" t="s">
        <v>52</v>
      </c>
      <c r="J41" s="39" t="s">
        <v>197</v>
      </c>
      <c r="K41" s="34"/>
      <c r="L41" s="40"/>
      <c r="M41" s="40"/>
      <c r="N41" s="40">
        <v>350</v>
      </c>
      <c r="O41" s="40"/>
      <c r="P41" s="40"/>
      <c r="Q41" s="34"/>
      <c r="R41" s="34"/>
      <c r="S41" s="34"/>
      <c r="T41" s="34"/>
      <c r="U41" s="34"/>
      <c r="V41" s="34"/>
      <c r="W41" s="34"/>
      <c r="X41" s="34"/>
      <c r="Y41" s="34"/>
      <c r="Z41" s="34"/>
      <c r="AA41" s="24" t="s">
        <v>108</v>
      </c>
      <c r="AB41" s="20"/>
      <c r="AC41" s="24" t="s">
        <v>54</v>
      </c>
      <c r="AD41" s="20"/>
      <c r="AE41" s="20"/>
      <c r="AF41" s="24" t="s">
        <v>198</v>
      </c>
      <c r="AG41" s="24" t="s">
        <v>199</v>
      </c>
      <c r="AH41" s="34"/>
      <c r="AI41" s="34"/>
      <c r="AJ41" s="47"/>
      <c r="AK41" s="48"/>
    </row>
    <row r="42" s="6" customFormat="1" ht="80" customHeight="1" spans="1:37">
      <c r="A42" s="21">
        <v>25</v>
      </c>
      <c r="B42" s="20" t="s">
        <v>200</v>
      </c>
      <c r="C42" s="20" t="s">
        <v>48</v>
      </c>
      <c r="D42" s="23" t="s">
        <v>201</v>
      </c>
      <c r="E42" s="19" t="s">
        <v>42</v>
      </c>
      <c r="F42" s="19" t="s">
        <v>192</v>
      </c>
      <c r="G42" s="20" t="s">
        <v>50</v>
      </c>
      <c r="H42" s="23" t="s">
        <v>202</v>
      </c>
      <c r="I42" s="19" t="s">
        <v>52</v>
      </c>
      <c r="J42" s="35" t="s">
        <v>203</v>
      </c>
      <c r="K42" s="34"/>
      <c r="L42" s="24"/>
      <c r="M42" s="24"/>
      <c r="N42" s="23">
        <v>1036</v>
      </c>
      <c r="O42" s="23"/>
      <c r="P42" s="23"/>
      <c r="Q42" s="34"/>
      <c r="R42" s="34"/>
      <c r="S42" s="34"/>
      <c r="T42" s="34"/>
      <c r="U42" s="34"/>
      <c r="V42" s="34"/>
      <c r="W42" s="34"/>
      <c r="X42" s="34"/>
      <c r="Y42" s="34"/>
      <c r="Z42" s="34"/>
      <c r="AA42" s="24" t="s">
        <v>204</v>
      </c>
      <c r="AB42" s="20"/>
      <c r="AC42" s="24" t="s">
        <v>204</v>
      </c>
      <c r="AD42" s="20"/>
      <c r="AE42" s="20"/>
      <c r="AF42" s="24" t="s">
        <v>205</v>
      </c>
      <c r="AG42" s="24" t="s">
        <v>199</v>
      </c>
      <c r="AH42" s="34"/>
      <c r="AI42" s="34"/>
      <c r="AJ42" s="47"/>
      <c r="AK42" s="48"/>
    </row>
    <row r="43" s="6" customFormat="1" ht="80" customHeight="1" spans="1:37">
      <c r="A43" s="21">
        <v>26</v>
      </c>
      <c r="B43" s="20" t="s">
        <v>206</v>
      </c>
      <c r="C43" s="20" t="s">
        <v>48</v>
      </c>
      <c r="D43" s="25" t="s">
        <v>207</v>
      </c>
      <c r="E43" s="26" t="s">
        <v>42</v>
      </c>
      <c r="F43" s="19" t="s">
        <v>192</v>
      </c>
      <c r="G43" s="20" t="s">
        <v>50</v>
      </c>
      <c r="H43" s="19" t="s">
        <v>208</v>
      </c>
      <c r="I43" s="19" t="s">
        <v>52</v>
      </c>
      <c r="J43" s="41" t="s">
        <v>209</v>
      </c>
      <c r="K43" s="34"/>
      <c r="L43" s="40"/>
      <c r="M43" s="40"/>
      <c r="N43" s="40">
        <v>392.46</v>
      </c>
      <c r="O43" s="40"/>
      <c r="P43" s="40"/>
      <c r="Q43" s="34"/>
      <c r="R43" s="34"/>
      <c r="S43" s="34"/>
      <c r="T43" s="34"/>
      <c r="U43" s="34"/>
      <c r="V43" s="34"/>
      <c r="W43" s="34"/>
      <c r="X43" s="34"/>
      <c r="Y43" s="34"/>
      <c r="Z43" s="34"/>
      <c r="AA43" s="24" t="s">
        <v>204</v>
      </c>
      <c r="AB43" s="20"/>
      <c r="AC43" s="24" t="s">
        <v>204</v>
      </c>
      <c r="AD43" s="20"/>
      <c r="AE43" s="20"/>
      <c r="AF43" s="24" t="s">
        <v>210</v>
      </c>
      <c r="AG43" s="24" t="s">
        <v>199</v>
      </c>
      <c r="AH43" s="34"/>
      <c r="AI43" s="34"/>
      <c r="AJ43" s="47"/>
      <c r="AK43" s="48"/>
    </row>
    <row r="44" s="4" customFormat="1" ht="33" customHeight="1" spans="1:37">
      <c r="A44" s="19" t="s">
        <v>43</v>
      </c>
      <c r="B44" s="18" t="s">
        <v>211</v>
      </c>
      <c r="C44" s="18"/>
      <c r="D44" s="18"/>
      <c r="E44" s="19"/>
      <c r="F44" s="19"/>
      <c r="G44" s="18"/>
      <c r="H44" s="18"/>
      <c r="I44" s="18"/>
      <c r="J44" s="32"/>
      <c r="K44" s="20"/>
      <c r="L44" s="20"/>
      <c r="M44" s="20"/>
      <c r="N44" s="20">
        <f>N45</f>
        <v>350</v>
      </c>
      <c r="O44" s="20"/>
      <c r="P44" s="20"/>
      <c r="Q44" s="20"/>
      <c r="R44" s="20"/>
      <c r="S44" s="20"/>
      <c r="T44" s="20"/>
      <c r="U44" s="20"/>
      <c r="V44" s="20"/>
      <c r="W44" s="20"/>
      <c r="X44" s="20"/>
      <c r="Y44" s="20"/>
      <c r="Z44" s="20"/>
      <c r="AA44" s="20"/>
      <c r="AB44" s="20"/>
      <c r="AC44" s="20"/>
      <c r="AD44" s="20"/>
      <c r="AE44" s="20"/>
      <c r="AF44" s="20"/>
      <c r="AG44" s="31"/>
      <c r="AH44" s="20"/>
      <c r="AI44" s="47"/>
      <c r="AJ44" s="47"/>
      <c r="AK44" s="48"/>
    </row>
    <row r="45" s="4" customFormat="1" ht="28" customHeight="1" spans="1:37">
      <c r="A45" s="19" t="s">
        <v>45</v>
      </c>
      <c r="B45" s="18" t="s">
        <v>212</v>
      </c>
      <c r="C45" s="18"/>
      <c r="D45" s="18"/>
      <c r="E45" s="19"/>
      <c r="F45" s="19"/>
      <c r="G45" s="18"/>
      <c r="H45" s="18"/>
      <c r="I45" s="18"/>
      <c r="J45" s="32"/>
      <c r="K45" s="20"/>
      <c r="L45" s="20"/>
      <c r="M45" s="20"/>
      <c r="N45" s="20">
        <f>N46</f>
        <v>350</v>
      </c>
      <c r="O45" s="20"/>
      <c r="P45" s="20"/>
      <c r="Q45" s="20"/>
      <c r="R45" s="20"/>
      <c r="S45" s="20"/>
      <c r="T45" s="20"/>
      <c r="U45" s="20"/>
      <c r="V45" s="20"/>
      <c r="W45" s="20"/>
      <c r="X45" s="20"/>
      <c r="Y45" s="20"/>
      <c r="Z45" s="20"/>
      <c r="AA45" s="20"/>
      <c r="AB45" s="20"/>
      <c r="AC45" s="20"/>
      <c r="AD45" s="20"/>
      <c r="AE45" s="20"/>
      <c r="AF45" s="20"/>
      <c r="AG45" s="31"/>
      <c r="AH45" s="20"/>
      <c r="AI45" s="47"/>
      <c r="AJ45" s="47"/>
      <c r="AK45" s="48"/>
    </row>
    <row r="46" s="4" customFormat="1" ht="120" customHeight="1" spans="1:37">
      <c r="A46" s="19">
        <v>27</v>
      </c>
      <c r="B46" s="20" t="s">
        <v>213</v>
      </c>
      <c r="C46" s="20" t="s">
        <v>48</v>
      </c>
      <c r="D46" s="23" t="s">
        <v>214</v>
      </c>
      <c r="E46" s="19" t="s">
        <v>42</v>
      </c>
      <c r="F46" s="19" t="s">
        <v>211</v>
      </c>
      <c r="G46" s="20" t="s">
        <v>50</v>
      </c>
      <c r="H46" s="19" t="s">
        <v>215</v>
      </c>
      <c r="I46" s="19" t="s">
        <v>52</v>
      </c>
      <c r="J46" s="42" t="s">
        <v>216</v>
      </c>
      <c r="K46" s="20"/>
      <c r="L46" s="20"/>
      <c r="M46" s="20"/>
      <c r="N46" s="20">
        <v>350</v>
      </c>
      <c r="O46" s="20"/>
      <c r="P46" s="20"/>
      <c r="Q46" s="20"/>
      <c r="R46" s="20"/>
      <c r="S46" s="20"/>
      <c r="T46" s="20"/>
      <c r="U46" s="20"/>
      <c r="V46" s="20"/>
      <c r="W46" s="20"/>
      <c r="X46" s="20"/>
      <c r="Y46" s="20"/>
      <c r="Z46" s="20"/>
      <c r="AA46" s="20" t="s">
        <v>217</v>
      </c>
      <c r="AB46" s="20"/>
      <c r="AC46" s="20" t="s">
        <v>218</v>
      </c>
      <c r="AD46" s="20"/>
      <c r="AE46" s="20"/>
      <c r="AF46" s="20" t="s">
        <v>219</v>
      </c>
      <c r="AG46" s="20" t="s">
        <v>220</v>
      </c>
      <c r="AH46" s="20"/>
      <c r="AI46" s="47"/>
      <c r="AJ46" s="47"/>
      <c r="AK46" s="48"/>
    </row>
    <row r="47" s="4" customFormat="1" ht="23" customHeight="1" spans="1:37">
      <c r="A47" s="19" t="s">
        <v>43</v>
      </c>
      <c r="B47" s="18" t="s">
        <v>221</v>
      </c>
      <c r="C47" s="18"/>
      <c r="D47" s="18"/>
      <c r="E47" s="19"/>
      <c r="F47" s="19"/>
      <c r="G47" s="18"/>
      <c r="H47" s="18"/>
      <c r="I47" s="18"/>
      <c r="J47" s="32"/>
      <c r="K47" s="20"/>
      <c r="L47" s="20"/>
      <c r="M47" s="20"/>
      <c r="N47" s="20">
        <f>N48</f>
        <v>600</v>
      </c>
      <c r="O47" s="20"/>
      <c r="P47" s="20"/>
      <c r="Q47" s="20"/>
      <c r="R47" s="20"/>
      <c r="S47" s="20"/>
      <c r="T47" s="20"/>
      <c r="U47" s="20"/>
      <c r="V47" s="20"/>
      <c r="W47" s="20"/>
      <c r="X47" s="20"/>
      <c r="Y47" s="20"/>
      <c r="Z47" s="20"/>
      <c r="AA47" s="20"/>
      <c r="AB47" s="20"/>
      <c r="AC47" s="20"/>
      <c r="AD47" s="20"/>
      <c r="AE47" s="20"/>
      <c r="AF47" s="20"/>
      <c r="AG47" s="31"/>
      <c r="AH47" s="20"/>
      <c r="AI47" s="47"/>
      <c r="AJ47" s="47"/>
      <c r="AK47" s="48"/>
    </row>
    <row r="48" s="4" customFormat="1" ht="23" customHeight="1" spans="1:37">
      <c r="A48" s="19" t="s">
        <v>45</v>
      </c>
      <c r="B48" s="18" t="s">
        <v>222</v>
      </c>
      <c r="C48" s="18"/>
      <c r="D48" s="18"/>
      <c r="E48" s="19"/>
      <c r="F48" s="19"/>
      <c r="G48" s="18"/>
      <c r="H48" s="18"/>
      <c r="I48" s="18"/>
      <c r="J48" s="32"/>
      <c r="K48" s="20"/>
      <c r="L48" s="20"/>
      <c r="M48" s="20"/>
      <c r="N48" s="20">
        <f>N49</f>
        <v>600</v>
      </c>
      <c r="O48" s="20"/>
      <c r="P48" s="20"/>
      <c r="Q48" s="20"/>
      <c r="R48" s="20"/>
      <c r="S48" s="20"/>
      <c r="T48" s="20"/>
      <c r="U48" s="20"/>
      <c r="V48" s="20"/>
      <c r="W48" s="20"/>
      <c r="X48" s="20"/>
      <c r="Y48" s="20"/>
      <c r="Z48" s="20"/>
      <c r="AA48" s="20"/>
      <c r="AB48" s="20"/>
      <c r="AC48" s="20"/>
      <c r="AD48" s="20"/>
      <c r="AE48" s="20"/>
      <c r="AF48" s="20"/>
      <c r="AG48" s="31"/>
      <c r="AH48" s="20"/>
      <c r="AI48" s="47"/>
      <c r="AJ48" s="47"/>
      <c r="AK48" s="48"/>
    </row>
    <row r="49" s="4" customFormat="1" ht="127" customHeight="1" spans="1:37">
      <c r="A49" s="19">
        <v>28</v>
      </c>
      <c r="B49" s="20" t="s">
        <v>223</v>
      </c>
      <c r="C49" s="20" t="s">
        <v>48</v>
      </c>
      <c r="D49" s="19" t="s">
        <v>224</v>
      </c>
      <c r="E49" s="19" t="s">
        <v>42</v>
      </c>
      <c r="F49" s="19" t="s">
        <v>221</v>
      </c>
      <c r="G49" s="19" t="s">
        <v>50</v>
      </c>
      <c r="H49" s="19" t="s">
        <v>225</v>
      </c>
      <c r="I49" s="19" t="s">
        <v>174</v>
      </c>
      <c r="J49" s="38" t="s">
        <v>226</v>
      </c>
      <c r="K49" s="20"/>
      <c r="L49" s="20"/>
      <c r="M49" s="20"/>
      <c r="N49" s="20">
        <v>600</v>
      </c>
      <c r="O49" s="20"/>
      <c r="P49" s="20"/>
      <c r="Q49" s="20"/>
      <c r="R49" s="20"/>
      <c r="S49" s="20"/>
      <c r="T49" s="20"/>
      <c r="U49" s="20"/>
      <c r="V49" s="20"/>
      <c r="W49" s="20"/>
      <c r="X49" s="47"/>
      <c r="Y49" s="47"/>
      <c r="Z49" s="47"/>
      <c r="AA49" s="20" t="s">
        <v>54</v>
      </c>
      <c r="AB49" s="20"/>
      <c r="AC49" s="20" t="s">
        <v>54</v>
      </c>
      <c r="AD49" s="20"/>
      <c r="AE49" s="20"/>
      <c r="AF49" s="20" t="s">
        <v>227</v>
      </c>
      <c r="AG49" s="20" t="s">
        <v>228</v>
      </c>
      <c r="AH49" s="20"/>
      <c r="AI49" s="47"/>
      <c r="AJ49" s="47"/>
      <c r="AK49" s="48"/>
    </row>
    <row r="50" s="4" customFormat="1" ht="35" customHeight="1" spans="1:37">
      <c r="A50" s="18" t="s">
        <v>41</v>
      </c>
      <c r="B50" s="18" t="s">
        <v>229</v>
      </c>
      <c r="C50" s="18"/>
      <c r="D50" s="18"/>
      <c r="E50" s="19"/>
      <c r="F50" s="19"/>
      <c r="G50" s="18"/>
      <c r="H50" s="18"/>
      <c r="I50" s="18"/>
      <c r="J50" s="32"/>
      <c r="K50" s="20"/>
      <c r="L50" s="20"/>
      <c r="M50" s="20"/>
      <c r="N50" s="20" t="e">
        <f>N51</f>
        <v>#REF!</v>
      </c>
      <c r="O50" s="20"/>
      <c r="P50" s="20"/>
      <c r="Q50" s="20"/>
      <c r="R50" s="20"/>
      <c r="S50" s="20"/>
      <c r="T50" s="20"/>
      <c r="U50" s="20"/>
      <c r="V50" s="20"/>
      <c r="W50" s="20"/>
      <c r="X50" s="20"/>
      <c r="Y50" s="20"/>
      <c r="Z50" s="20"/>
      <c r="AA50" s="20"/>
      <c r="AB50" s="20"/>
      <c r="AC50" s="20"/>
      <c r="AD50" s="20"/>
      <c r="AE50" s="20"/>
      <c r="AF50" s="20"/>
      <c r="AG50" s="31"/>
      <c r="AH50" s="20"/>
      <c r="AI50" s="47"/>
      <c r="AJ50" s="47"/>
      <c r="AK50" s="48"/>
    </row>
    <row r="51" s="4" customFormat="1" ht="35" customHeight="1" spans="1:37">
      <c r="A51" s="19" t="s">
        <v>43</v>
      </c>
      <c r="B51" s="18" t="s">
        <v>230</v>
      </c>
      <c r="C51" s="18"/>
      <c r="D51" s="18"/>
      <c r="E51" s="19"/>
      <c r="F51" s="19"/>
      <c r="G51" s="18"/>
      <c r="H51" s="18"/>
      <c r="I51" s="18"/>
      <c r="J51" s="32"/>
      <c r="K51" s="20"/>
      <c r="L51" s="20"/>
      <c r="M51" s="20"/>
      <c r="N51" s="20" t="e">
        <f>#REF!</f>
        <v>#REF!</v>
      </c>
      <c r="O51" s="20"/>
      <c r="P51" s="20"/>
      <c r="Q51" s="20"/>
      <c r="R51" s="20"/>
      <c r="S51" s="20"/>
      <c r="T51" s="20"/>
      <c r="U51" s="20"/>
      <c r="V51" s="20"/>
      <c r="W51" s="20"/>
      <c r="X51" s="20"/>
      <c r="Y51" s="20"/>
      <c r="Z51" s="20"/>
      <c r="AA51" s="20"/>
      <c r="AB51" s="20"/>
      <c r="AC51" s="20"/>
      <c r="AD51" s="20"/>
      <c r="AE51" s="20"/>
      <c r="AF51" s="20"/>
      <c r="AG51" s="31"/>
      <c r="AH51" s="20"/>
      <c r="AI51" s="47"/>
      <c r="AJ51" s="47"/>
      <c r="AK51" s="48"/>
    </row>
    <row r="52" s="6" customFormat="1" ht="30" customHeight="1" spans="1:37">
      <c r="A52" s="27" t="s">
        <v>41</v>
      </c>
      <c r="B52" s="18" t="s">
        <v>231</v>
      </c>
      <c r="C52" s="18"/>
      <c r="D52" s="18"/>
      <c r="E52" s="19"/>
      <c r="F52" s="19"/>
      <c r="G52" s="18"/>
      <c r="H52" s="18"/>
      <c r="I52" s="18"/>
      <c r="J52" s="32"/>
      <c r="K52" s="34"/>
      <c r="L52" s="34"/>
      <c r="M52" s="34"/>
      <c r="N52" s="34">
        <f>N53+N68</f>
        <v>11155.05</v>
      </c>
      <c r="O52" s="34"/>
      <c r="P52" s="34"/>
      <c r="Q52" s="34"/>
      <c r="R52" s="34"/>
      <c r="S52" s="34"/>
      <c r="T52" s="34"/>
      <c r="U52" s="34"/>
      <c r="V52" s="34"/>
      <c r="W52" s="34"/>
      <c r="X52" s="34"/>
      <c r="Y52" s="34"/>
      <c r="Z52" s="34"/>
      <c r="AA52" s="34"/>
      <c r="AB52" s="20"/>
      <c r="AC52" s="34"/>
      <c r="AD52" s="20"/>
      <c r="AE52" s="34"/>
      <c r="AF52" s="34"/>
      <c r="AG52" s="34"/>
      <c r="AH52" s="34"/>
      <c r="AI52" s="34"/>
      <c r="AJ52" s="47"/>
      <c r="AK52" s="48"/>
    </row>
    <row r="53" s="6" customFormat="1" ht="30" customHeight="1" spans="1:37">
      <c r="A53" s="27" t="s">
        <v>43</v>
      </c>
      <c r="B53" s="18" t="s">
        <v>232</v>
      </c>
      <c r="C53" s="18"/>
      <c r="D53" s="18"/>
      <c r="E53" s="19"/>
      <c r="F53" s="19"/>
      <c r="G53" s="18"/>
      <c r="H53" s="18"/>
      <c r="I53" s="18"/>
      <c r="J53" s="32"/>
      <c r="K53" s="34"/>
      <c r="L53" s="34"/>
      <c r="M53" s="34"/>
      <c r="N53" s="34">
        <f>SUM(N54+N59+N62)</f>
        <v>7475.85</v>
      </c>
      <c r="O53" s="34"/>
      <c r="P53" s="34"/>
      <c r="Q53" s="34"/>
      <c r="R53" s="34"/>
      <c r="S53" s="34"/>
      <c r="T53" s="34"/>
      <c r="U53" s="34"/>
      <c r="V53" s="34"/>
      <c r="W53" s="34"/>
      <c r="X53" s="34"/>
      <c r="Y53" s="34"/>
      <c r="Z53" s="34"/>
      <c r="AA53" s="34"/>
      <c r="AB53" s="20"/>
      <c r="AC53" s="34"/>
      <c r="AD53" s="20"/>
      <c r="AE53" s="34"/>
      <c r="AF53" s="34"/>
      <c r="AG53" s="34"/>
      <c r="AH53" s="34"/>
      <c r="AI53" s="34"/>
      <c r="AJ53" s="47"/>
      <c r="AK53" s="48"/>
    </row>
    <row r="54" s="6" customFormat="1" ht="47" customHeight="1" spans="1:37">
      <c r="A54" s="21" t="s">
        <v>45</v>
      </c>
      <c r="B54" s="18" t="s">
        <v>233</v>
      </c>
      <c r="C54" s="18"/>
      <c r="D54" s="18"/>
      <c r="E54" s="19"/>
      <c r="F54" s="19"/>
      <c r="G54" s="18"/>
      <c r="H54" s="18"/>
      <c r="I54" s="18"/>
      <c r="J54" s="32"/>
      <c r="K54" s="34"/>
      <c r="L54" s="34"/>
      <c r="M54" s="34"/>
      <c r="N54" s="34">
        <f>SUM(N55:N58)</f>
        <v>2670</v>
      </c>
      <c r="O54" s="34"/>
      <c r="P54" s="34"/>
      <c r="Q54" s="34"/>
      <c r="R54" s="34"/>
      <c r="S54" s="34"/>
      <c r="T54" s="34"/>
      <c r="U54" s="34"/>
      <c r="V54" s="34"/>
      <c r="W54" s="34"/>
      <c r="X54" s="34"/>
      <c r="Y54" s="34"/>
      <c r="Z54" s="34"/>
      <c r="AA54" s="34"/>
      <c r="AB54" s="34"/>
      <c r="AC54" s="34"/>
      <c r="AD54" s="34"/>
      <c r="AE54" s="34"/>
      <c r="AF54" s="34"/>
      <c r="AG54" s="34"/>
      <c r="AH54" s="34"/>
      <c r="AI54" s="34"/>
      <c r="AJ54" s="34"/>
      <c r="AK54" s="48"/>
    </row>
    <row r="55" s="6" customFormat="1" ht="107" customHeight="1" spans="1:37">
      <c r="A55" s="21">
        <v>30</v>
      </c>
      <c r="B55" s="20" t="s">
        <v>234</v>
      </c>
      <c r="C55" s="19" t="s">
        <v>48</v>
      </c>
      <c r="D55" s="24" t="s">
        <v>235</v>
      </c>
      <c r="E55" s="24" t="s">
        <v>231</v>
      </c>
      <c r="F55" s="24" t="s">
        <v>232</v>
      </c>
      <c r="G55" s="19" t="s">
        <v>50</v>
      </c>
      <c r="H55" s="24" t="s">
        <v>236</v>
      </c>
      <c r="I55" s="19" t="s">
        <v>52</v>
      </c>
      <c r="J55" s="38" t="s">
        <v>237</v>
      </c>
      <c r="K55" s="34"/>
      <c r="L55" s="24"/>
      <c r="M55" s="24"/>
      <c r="N55" s="24">
        <v>400</v>
      </c>
      <c r="O55" s="24"/>
      <c r="P55" s="34"/>
      <c r="Q55" s="24"/>
      <c r="R55" s="34"/>
      <c r="S55" s="34"/>
      <c r="T55" s="34"/>
      <c r="U55" s="34"/>
      <c r="V55" s="34"/>
      <c r="W55" s="34"/>
      <c r="X55" s="34"/>
      <c r="Y55" s="34"/>
      <c r="Z55" s="34"/>
      <c r="AA55" s="24" t="s">
        <v>238</v>
      </c>
      <c r="AB55" s="20"/>
      <c r="AC55" s="24" t="s">
        <v>239</v>
      </c>
      <c r="AD55" s="20"/>
      <c r="AE55" s="20"/>
      <c r="AF55" s="24" t="s">
        <v>240</v>
      </c>
      <c r="AG55" s="24" t="s">
        <v>241</v>
      </c>
      <c r="AH55" s="34"/>
      <c r="AI55" s="20"/>
      <c r="AJ55" s="47"/>
      <c r="AK55" s="48"/>
    </row>
    <row r="56" s="6" customFormat="1" ht="112" customHeight="1" spans="1:37">
      <c r="A56" s="21">
        <v>31</v>
      </c>
      <c r="B56" s="20" t="s">
        <v>242</v>
      </c>
      <c r="C56" s="19" t="s">
        <v>48</v>
      </c>
      <c r="D56" s="23" t="s">
        <v>243</v>
      </c>
      <c r="E56" s="24" t="s">
        <v>231</v>
      </c>
      <c r="F56" s="24" t="s">
        <v>232</v>
      </c>
      <c r="G56" s="19" t="s">
        <v>50</v>
      </c>
      <c r="H56" s="24" t="s">
        <v>244</v>
      </c>
      <c r="I56" s="19" t="s">
        <v>52</v>
      </c>
      <c r="J56" s="38" t="s">
        <v>245</v>
      </c>
      <c r="K56" s="34"/>
      <c r="L56" s="24"/>
      <c r="M56" s="24"/>
      <c r="N56" s="24">
        <v>540</v>
      </c>
      <c r="O56" s="24"/>
      <c r="P56" s="34"/>
      <c r="Q56" s="24"/>
      <c r="R56" s="34"/>
      <c r="S56" s="34"/>
      <c r="T56" s="34"/>
      <c r="U56" s="34"/>
      <c r="V56" s="34"/>
      <c r="W56" s="34"/>
      <c r="X56" s="34"/>
      <c r="Y56" s="34"/>
      <c r="Z56" s="34"/>
      <c r="AA56" s="24" t="s">
        <v>140</v>
      </c>
      <c r="AB56" s="20"/>
      <c r="AC56" s="24" t="s">
        <v>239</v>
      </c>
      <c r="AD56" s="20"/>
      <c r="AE56" s="20"/>
      <c r="AF56" s="24" t="s">
        <v>246</v>
      </c>
      <c r="AG56" s="24" t="s">
        <v>247</v>
      </c>
      <c r="AH56" s="34"/>
      <c r="AI56" s="20"/>
      <c r="AJ56" s="47"/>
      <c r="AK56" s="48"/>
    </row>
    <row r="57" s="6" customFormat="1" ht="122" customHeight="1" spans="1:37">
      <c r="A57" s="21">
        <v>32</v>
      </c>
      <c r="B57" s="20" t="s">
        <v>248</v>
      </c>
      <c r="C57" s="19" t="s">
        <v>48</v>
      </c>
      <c r="D57" s="23" t="s">
        <v>249</v>
      </c>
      <c r="E57" s="24" t="s">
        <v>231</v>
      </c>
      <c r="F57" s="24" t="s">
        <v>232</v>
      </c>
      <c r="G57" s="19" t="s">
        <v>50</v>
      </c>
      <c r="H57" s="24" t="s">
        <v>250</v>
      </c>
      <c r="I57" s="19" t="s">
        <v>52</v>
      </c>
      <c r="J57" s="38" t="s">
        <v>251</v>
      </c>
      <c r="K57" s="34"/>
      <c r="L57" s="24"/>
      <c r="M57" s="24"/>
      <c r="N57" s="24">
        <v>400</v>
      </c>
      <c r="O57" s="24"/>
      <c r="P57" s="34"/>
      <c r="Q57" s="24"/>
      <c r="R57" s="34"/>
      <c r="S57" s="34"/>
      <c r="T57" s="34"/>
      <c r="U57" s="34"/>
      <c r="V57" s="34"/>
      <c r="W57" s="34"/>
      <c r="X57" s="34"/>
      <c r="Y57" s="34"/>
      <c r="Z57" s="34"/>
      <c r="AA57" s="24" t="s">
        <v>238</v>
      </c>
      <c r="AB57" s="20"/>
      <c r="AC57" s="24" t="s">
        <v>239</v>
      </c>
      <c r="AD57" s="20"/>
      <c r="AE57" s="20"/>
      <c r="AF57" s="24" t="s">
        <v>252</v>
      </c>
      <c r="AG57" s="24" t="s">
        <v>241</v>
      </c>
      <c r="AH57" s="34"/>
      <c r="AI57" s="20"/>
      <c r="AJ57" s="47"/>
      <c r="AK57" s="48"/>
    </row>
    <row r="58" s="6" customFormat="1" ht="131" customHeight="1" spans="1:37">
      <c r="A58" s="21">
        <v>33</v>
      </c>
      <c r="B58" s="20" t="s">
        <v>253</v>
      </c>
      <c r="C58" s="19" t="s">
        <v>48</v>
      </c>
      <c r="D58" s="19" t="s">
        <v>254</v>
      </c>
      <c r="E58" s="24" t="s">
        <v>231</v>
      </c>
      <c r="F58" s="24" t="s">
        <v>232</v>
      </c>
      <c r="G58" s="19" t="s">
        <v>50</v>
      </c>
      <c r="H58" s="19" t="s">
        <v>255</v>
      </c>
      <c r="I58" s="19" t="s">
        <v>52</v>
      </c>
      <c r="J58" s="38" t="s">
        <v>256</v>
      </c>
      <c r="K58" s="34"/>
      <c r="L58" s="24"/>
      <c r="M58" s="24"/>
      <c r="N58" s="24">
        <v>1330</v>
      </c>
      <c r="O58" s="24"/>
      <c r="P58" s="24"/>
      <c r="Q58" s="34"/>
      <c r="R58" s="34"/>
      <c r="S58" s="34"/>
      <c r="T58" s="34"/>
      <c r="U58" s="34"/>
      <c r="V58" s="34"/>
      <c r="W58" s="34"/>
      <c r="X58" s="34"/>
      <c r="Y58" s="34"/>
      <c r="Z58" s="34"/>
      <c r="AA58" s="24" t="s">
        <v>239</v>
      </c>
      <c r="AB58" s="20"/>
      <c r="AC58" s="24" t="s">
        <v>239</v>
      </c>
      <c r="AD58" s="20"/>
      <c r="AE58" s="20"/>
      <c r="AF58" s="24" t="s">
        <v>257</v>
      </c>
      <c r="AG58" s="24" t="s">
        <v>247</v>
      </c>
      <c r="AH58" s="34"/>
      <c r="AI58" s="34"/>
      <c r="AJ58" s="47"/>
      <c r="AK58" s="48"/>
    </row>
    <row r="59" s="6" customFormat="1" ht="30" customHeight="1" spans="1:37">
      <c r="A59" s="21" t="s">
        <v>45</v>
      </c>
      <c r="B59" s="18" t="s">
        <v>258</v>
      </c>
      <c r="C59" s="18"/>
      <c r="D59" s="18"/>
      <c r="E59" s="19"/>
      <c r="F59" s="19"/>
      <c r="G59" s="18"/>
      <c r="H59" s="18"/>
      <c r="I59" s="18"/>
      <c r="J59" s="32"/>
      <c r="K59" s="34"/>
      <c r="L59" s="34"/>
      <c r="M59" s="34"/>
      <c r="N59" s="34">
        <f>SUM(N60:N61)</f>
        <v>1865</v>
      </c>
      <c r="O59" s="34"/>
      <c r="P59" s="34"/>
      <c r="Q59" s="34"/>
      <c r="R59" s="34"/>
      <c r="S59" s="34"/>
      <c r="T59" s="34"/>
      <c r="U59" s="34"/>
      <c r="V59" s="34"/>
      <c r="W59" s="34"/>
      <c r="X59" s="34"/>
      <c r="Y59" s="34"/>
      <c r="Z59" s="34"/>
      <c r="AA59" s="34"/>
      <c r="AB59" s="20"/>
      <c r="AC59" s="34"/>
      <c r="AD59" s="20"/>
      <c r="AE59" s="34"/>
      <c r="AF59" s="34"/>
      <c r="AG59" s="34"/>
      <c r="AH59" s="34"/>
      <c r="AI59" s="34"/>
      <c r="AJ59" s="47"/>
      <c r="AK59" s="48"/>
    </row>
    <row r="60" s="6" customFormat="1" ht="117" customHeight="1" spans="1:37">
      <c r="A60" s="21">
        <v>34</v>
      </c>
      <c r="B60" s="20" t="s">
        <v>259</v>
      </c>
      <c r="C60" s="19" t="s">
        <v>48</v>
      </c>
      <c r="D60" s="19" t="s">
        <v>260</v>
      </c>
      <c r="E60" s="24" t="s">
        <v>231</v>
      </c>
      <c r="F60" s="24" t="s">
        <v>232</v>
      </c>
      <c r="G60" s="19" t="s">
        <v>50</v>
      </c>
      <c r="H60" s="19" t="s">
        <v>261</v>
      </c>
      <c r="I60" s="19" t="s">
        <v>52</v>
      </c>
      <c r="J60" s="42" t="s">
        <v>262</v>
      </c>
      <c r="K60" s="34"/>
      <c r="L60" s="34"/>
      <c r="M60" s="34"/>
      <c r="N60" s="24">
        <v>1680</v>
      </c>
      <c r="O60" s="24"/>
      <c r="P60" s="24"/>
      <c r="Q60" s="34"/>
      <c r="R60" s="34"/>
      <c r="S60" s="34"/>
      <c r="T60" s="34"/>
      <c r="U60" s="34"/>
      <c r="V60" s="34"/>
      <c r="W60" s="34"/>
      <c r="X60" s="34"/>
      <c r="Y60" s="34"/>
      <c r="Z60" s="34"/>
      <c r="AA60" s="19" t="s">
        <v>204</v>
      </c>
      <c r="AB60" s="20"/>
      <c r="AC60" s="19" t="s">
        <v>204</v>
      </c>
      <c r="AD60" s="20"/>
      <c r="AE60" s="20"/>
      <c r="AF60" s="24" t="s">
        <v>263</v>
      </c>
      <c r="AG60" s="24" t="s">
        <v>264</v>
      </c>
      <c r="AH60" s="34"/>
      <c r="AI60" s="20"/>
      <c r="AJ60" s="47"/>
      <c r="AK60" s="50"/>
    </row>
    <row r="61" s="6" customFormat="1" ht="183" customHeight="1" spans="1:37">
      <c r="A61" s="21">
        <v>35</v>
      </c>
      <c r="B61" s="20" t="s">
        <v>265</v>
      </c>
      <c r="C61" s="19" t="s">
        <v>48</v>
      </c>
      <c r="D61" s="19" t="s">
        <v>266</v>
      </c>
      <c r="E61" s="19" t="s">
        <v>231</v>
      </c>
      <c r="F61" s="19" t="s">
        <v>232</v>
      </c>
      <c r="G61" s="19" t="s">
        <v>50</v>
      </c>
      <c r="H61" s="19" t="s">
        <v>267</v>
      </c>
      <c r="I61" s="19" t="s">
        <v>52</v>
      </c>
      <c r="J61" s="42" t="s">
        <v>268</v>
      </c>
      <c r="K61" s="34"/>
      <c r="L61" s="34"/>
      <c r="M61" s="34"/>
      <c r="N61" s="24">
        <v>185</v>
      </c>
      <c r="O61" s="24"/>
      <c r="P61" s="24"/>
      <c r="Q61" s="34"/>
      <c r="R61" s="34"/>
      <c r="S61" s="34"/>
      <c r="T61" s="34"/>
      <c r="U61" s="34"/>
      <c r="V61" s="34"/>
      <c r="W61" s="34"/>
      <c r="X61" s="34"/>
      <c r="Y61" s="34"/>
      <c r="Z61" s="34"/>
      <c r="AA61" s="19" t="s">
        <v>204</v>
      </c>
      <c r="AB61" s="20"/>
      <c r="AC61" s="19" t="s">
        <v>204</v>
      </c>
      <c r="AD61" s="20"/>
      <c r="AE61" s="20"/>
      <c r="AF61" s="24" t="s">
        <v>269</v>
      </c>
      <c r="AG61" s="24" t="s">
        <v>269</v>
      </c>
      <c r="AH61" s="34"/>
      <c r="AI61" s="34"/>
      <c r="AJ61" s="47"/>
      <c r="AK61" s="48"/>
    </row>
    <row r="62" s="6" customFormat="1" ht="30" customHeight="1" spans="1:37">
      <c r="A62" s="21" t="s">
        <v>45</v>
      </c>
      <c r="B62" s="18" t="s">
        <v>270</v>
      </c>
      <c r="C62" s="18"/>
      <c r="D62" s="18"/>
      <c r="E62" s="19"/>
      <c r="F62" s="19"/>
      <c r="G62" s="18"/>
      <c r="H62" s="18"/>
      <c r="I62" s="18"/>
      <c r="J62" s="32"/>
      <c r="K62" s="34"/>
      <c r="L62" s="34"/>
      <c r="M62" s="34"/>
      <c r="N62" s="34">
        <f>SUM(N63:N67)</f>
        <v>2940.85</v>
      </c>
      <c r="O62" s="34"/>
      <c r="P62" s="34"/>
      <c r="Q62" s="34"/>
      <c r="R62" s="34"/>
      <c r="S62" s="34"/>
      <c r="T62" s="34"/>
      <c r="U62" s="34"/>
      <c r="V62" s="34"/>
      <c r="W62" s="34"/>
      <c r="X62" s="34"/>
      <c r="Y62" s="34"/>
      <c r="Z62" s="34"/>
      <c r="AA62" s="34"/>
      <c r="AB62" s="20"/>
      <c r="AC62" s="34"/>
      <c r="AD62" s="20"/>
      <c r="AE62" s="34"/>
      <c r="AF62" s="34"/>
      <c r="AG62" s="34"/>
      <c r="AH62" s="34"/>
      <c r="AI62" s="34"/>
      <c r="AJ62" s="47"/>
      <c r="AK62" s="48"/>
    </row>
    <row r="63" s="6" customFormat="1" ht="138" customHeight="1" spans="1:37">
      <c r="A63" s="19">
        <v>36</v>
      </c>
      <c r="B63" s="20" t="s">
        <v>271</v>
      </c>
      <c r="C63" s="19" t="s">
        <v>48</v>
      </c>
      <c r="D63" s="19" t="s">
        <v>272</v>
      </c>
      <c r="E63" s="19" t="s">
        <v>231</v>
      </c>
      <c r="F63" s="19" t="s">
        <v>232</v>
      </c>
      <c r="G63" s="19" t="s">
        <v>50</v>
      </c>
      <c r="H63" s="19" t="s">
        <v>273</v>
      </c>
      <c r="I63" s="19" t="s">
        <v>52</v>
      </c>
      <c r="J63" s="42" t="s">
        <v>274</v>
      </c>
      <c r="K63" s="34"/>
      <c r="L63" s="34"/>
      <c r="M63" s="34"/>
      <c r="N63" s="24">
        <v>510</v>
      </c>
      <c r="O63" s="24"/>
      <c r="P63" s="24"/>
      <c r="Q63" s="34"/>
      <c r="R63" s="34"/>
      <c r="S63" s="34"/>
      <c r="T63" s="34"/>
      <c r="U63" s="34"/>
      <c r="V63" s="34"/>
      <c r="W63" s="34"/>
      <c r="X63" s="34"/>
      <c r="Y63" s="34"/>
      <c r="Z63" s="34"/>
      <c r="AA63" s="19" t="s">
        <v>54</v>
      </c>
      <c r="AB63" s="34"/>
      <c r="AC63" s="19" t="s">
        <v>204</v>
      </c>
      <c r="AD63" s="20"/>
      <c r="AE63" s="20"/>
      <c r="AF63" s="24" t="s">
        <v>275</v>
      </c>
      <c r="AG63" s="19" t="s">
        <v>276</v>
      </c>
      <c r="AH63" s="34"/>
      <c r="AI63" s="34"/>
      <c r="AJ63" s="47"/>
      <c r="AK63" s="48"/>
    </row>
    <row r="64" s="6" customFormat="1" ht="108" customHeight="1" spans="1:37">
      <c r="A64" s="19">
        <v>37</v>
      </c>
      <c r="B64" s="20" t="s">
        <v>277</v>
      </c>
      <c r="C64" s="19" t="s">
        <v>48</v>
      </c>
      <c r="D64" s="19" t="s">
        <v>278</v>
      </c>
      <c r="E64" s="19" t="s">
        <v>231</v>
      </c>
      <c r="F64" s="19" t="s">
        <v>232</v>
      </c>
      <c r="G64" s="19" t="s">
        <v>50</v>
      </c>
      <c r="H64" s="19" t="s">
        <v>279</v>
      </c>
      <c r="I64" s="19" t="s">
        <v>52</v>
      </c>
      <c r="J64" s="42" t="s">
        <v>280</v>
      </c>
      <c r="K64" s="34"/>
      <c r="L64" s="34"/>
      <c r="M64" s="34"/>
      <c r="N64" s="24">
        <v>395</v>
      </c>
      <c r="O64" s="24"/>
      <c r="P64" s="24"/>
      <c r="Q64" s="34"/>
      <c r="R64" s="34"/>
      <c r="S64" s="34"/>
      <c r="T64" s="34"/>
      <c r="U64" s="34"/>
      <c r="V64" s="34"/>
      <c r="W64" s="34"/>
      <c r="X64" s="34"/>
      <c r="Y64" s="34"/>
      <c r="Z64" s="34"/>
      <c r="AA64" s="19" t="s">
        <v>108</v>
      </c>
      <c r="AB64" s="34"/>
      <c r="AC64" s="34" t="s">
        <v>204</v>
      </c>
      <c r="AD64" s="34"/>
      <c r="AE64" s="34"/>
      <c r="AF64" s="24" t="s">
        <v>281</v>
      </c>
      <c r="AG64" s="19" t="s">
        <v>282</v>
      </c>
      <c r="AH64" s="34"/>
      <c r="AI64" s="34"/>
      <c r="AJ64" s="47"/>
      <c r="AK64" s="48"/>
    </row>
    <row r="65" s="6" customFormat="1" ht="80" customHeight="1" spans="1:37">
      <c r="A65" s="19">
        <v>38</v>
      </c>
      <c r="B65" s="20" t="s">
        <v>283</v>
      </c>
      <c r="C65" s="20" t="s">
        <v>48</v>
      </c>
      <c r="D65" s="23" t="s">
        <v>284</v>
      </c>
      <c r="E65" s="19" t="s">
        <v>231</v>
      </c>
      <c r="F65" s="19" t="s">
        <v>192</v>
      </c>
      <c r="G65" s="20" t="s">
        <v>50</v>
      </c>
      <c r="H65" s="23" t="s">
        <v>285</v>
      </c>
      <c r="I65" s="19" t="s">
        <v>52</v>
      </c>
      <c r="J65" s="35" t="s">
        <v>286</v>
      </c>
      <c r="K65" s="34"/>
      <c r="L65" s="24"/>
      <c r="M65" s="24"/>
      <c r="N65" s="23">
        <v>723</v>
      </c>
      <c r="O65" s="23"/>
      <c r="P65" s="23"/>
      <c r="Q65" s="34"/>
      <c r="R65" s="34"/>
      <c r="S65" s="34"/>
      <c r="T65" s="34"/>
      <c r="U65" s="34"/>
      <c r="V65" s="34"/>
      <c r="W65" s="34"/>
      <c r="X65" s="34"/>
      <c r="Y65" s="34"/>
      <c r="Z65" s="34"/>
      <c r="AA65" s="24" t="s">
        <v>115</v>
      </c>
      <c r="AB65" s="20"/>
      <c r="AC65" s="24" t="s">
        <v>54</v>
      </c>
      <c r="AD65" s="20"/>
      <c r="AE65" s="20"/>
      <c r="AF65" s="24" t="s">
        <v>287</v>
      </c>
      <c r="AG65" s="24" t="s">
        <v>288</v>
      </c>
      <c r="AH65" s="34"/>
      <c r="AI65" s="34"/>
      <c r="AJ65" s="47"/>
      <c r="AK65" s="48"/>
    </row>
    <row r="66" s="6" customFormat="1" ht="87" customHeight="1" spans="1:37">
      <c r="A66" s="19">
        <v>39</v>
      </c>
      <c r="B66" s="20" t="s">
        <v>289</v>
      </c>
      <c r="C66" s="19" t="s">
        <v>48</v>
      </c>
      <c r="D66" s="22" t="s">
        <v>290</v>
      </c>
      <c r="E66" s="24" t="s">
        <v>231</v>
      </c>
      <c r="F66" s="24" t="s">
        <v>232</v>
      </c>
      <c r="G66" s="19" t="s">
        <v>50</v>
      </c>
      <c r="H66" s="22" t="s">
        <v>291</v>
      </c>
      <c r="I66" s="19" t="s">
        <v>52</v>
      </c>
      <c r="J66" s="41" t="s">
        <v>292</v>
      </c>
      <c r="K66" s="34"/>
      <c r="L66" s="34"/>
      <c r="M66" s="34"/>
      <c r="N66" s="24">
        <v>512.81</v>
      </c>
      <c r="O66" s="24"/>
      <c r="P66" s="24"/>
      <c r="Q66" s="34"/>
      <c r="R66" s="34"/>
      <c r="S66" s="34"/>
      <c r="T66" s="34"/>
      <c r="U66" s="34"/>
      <c r="V66" s="34"/>
      <c r="W66" s="34"/>
      <c r="X66" s="34"/>
      <c r="Y66" s="34"/>
      <c r="Z66" s="34"/>
      <c r="AA66" s="19" t="s">
        <v>204</v>
      </c>
      <c r="AB66" s="20"/>
      <c r="AC66" s="19" t="s">
        <v>204</v>
      </c>
      <c r="AD66" s="20"/>
      <c r="AE66" s="20"/>
      <c r="AF66" s="22" t="s">
        <v>293</v>
      </c>
      <c r="AG66" s="19" t="s">
        <v>276</v>
      </c>
      <c r="AH66" s="34"/>
      <c r="AI66" s="34"/>
      <c r="AJ66" s="47"/>
      <c r="AK66" s="48"/>
    </row>
    <row r="67" s="6" customFormat="1" ht="102" customHeight="1" spans="1:37">
      <c r="A67" s="19">
        <v>40</v>
      </c>
      <c r="B67" s="20" t="s">
        <v>294</v>
      </c>
      <c r="C67" s="19" t="s">
        <v>48</v>
      </c>
      <c r="D67" s="19" t="s">
        <v>295</v>
      </c>
      <c r="E67" s="24" t="s">
        <v>231</v>
      </c>
      <c r="F67" s="24" t="s">
        <v>232</v>
      </c>
      <c r="G67" s="19" t="s">
        <v>50</v>
      </c>
      <c r="H67" s="19" t="s">
        <v>296</v>
      </c>
      <c r="I67" s="19" t="s">
        <v>52</v>
      </c>
      <c r="J67" s="42" t="s">
        <v>297</v>
      </c>
      <c r="K67" s="34"/>
      <c r="L67" s="34"/>
      <c r="M67" s="34"/>
      <c r="N67" s="24">
        <v>800.04</v>
      </c>
      <c r="O67" s="24"/>
      <c r="P67" s="24"/>
      <c r="Q67" s="34"/>
      <c r="R67" s="34"/>
      <c r="S67" s="34"/>
      <c r="T67" s="34"/>
      <c r="U67" s="34"/>
      <c r="V67" s="34"/>
      <c r="W67" s="34"/>
      <c r="X67" s="34"/>
      <c r="Y67" s="34"/>
      <c r="Z67" s="34"/>
      <c r="AA67" s="19" t="s">
        <v>204</v>
      </c>
      <c r="AB67" s="20"/>
      <c r="AC67" s="19" t="s">
        <v>204</v>
      </c>
      <c r="AD67" s="20"/>
      <c r="AE67" s="20"/>
      <c r="AF67" s="22" t="s">
        <v>293</v>
      </c>
      <c r="AG67" s="19" t="s">
        <v>276</v>
      </c>
      <c r="AH67" s="34"/>
      <c r="AI67" s="34"/>
      <c r="AJ67" s="47"/>
      <c r="AK67" s="48"/>
    </row>
    <row r="68" s="6" customFormat="1" ht="30" customHeight="1" spans="1:37">
      <c r="A68" s="18" t="s">
        <v>43</v>
      </c>
      <c r="B68" s="18" t="s">
        <v>298</v>
      </c>
      <c r="C68" s="18"/>
      <c r="D68" s="18"/>
      <c r="E68" s="19"/>
      <c r="F68" s="19"/>
      <c r="G68" s="18"/>
      <c r="H68" s="18"/>
      <c r="I68" s="18"/>
      <c r="J68" s="32"/>
      <c r="K68" s="34"/>
      <c r="L68" s="34"/>
      <c r="M68" s="34"/>
      <c r="N68" s="34">
        <f>SUM(N69+N72+N75)</f>
        <v>3679.2</v>
      </c>
      <c r="O68" s="34"/>
      <c r="P68" s="34"/>
      <c r="Q68" s="34"/>
      <c r="R68" s="34"/>
      <c r="S68" s="34"/>
      <c r="T68" s="34"/>
      <c r="U68" s="34"/>
      <c r="V68" s="34"/>
      <c r="W68" s="34"/>
      <c r="X68" s="34"/>
      <c r="Y68" s="34"/>
      <c r="Z68" s="34"/>
      <c r="AA68" s="34"/>
      <c r="AB68" s="20"/>
      <c r="AC68" s="34"/>
      <c r="AD68" s="20"/>
      <c r="AE68" s="34"/>
      <c r="AF68" s="34"/>
      <c r="AG68" s="34"/>
      <c r="AH68" s="34"/>
      <c r="AI68" s="34"/>
      <c r="AJ68" s="47"/>
      <c r="AK68" s="48"/>
    </row>
    <row r="69" s="6" customFormat="1" ht="30" customHeight="1" spans="1:37">
      <c r="A69" s="21" t="s">
        <v>45</v>
      </c>
      <c r="B69" s="18" t="s">
        <v>299</v>
      </c>
      <c r="C69" s="18"/>
      <c r="D69" s="18"/>
      <c r="E69" s="19"/>
      <c r="F69" s="19"/>
      <c r="G69" s="18"/>
      <c r="H69" s="18"/>
      <c r="I69" s="18"/>
      <c r="J69" s="32"/>
      <c r="K69" s="34"/>
      <c r="L69" s="34"/>
      <c r="M69" s="34"/>
      <c r="N69" s="34">
        <f>SUM(N70:N71)</f>
        <v>1739.2</v>
      </c>
      <c r="O69" s="34"/>
      <c r="P69" s="34"/>
      <c r="Q69" s="34"/>
      <c r="R69" s="34"/>
      <c r="S69" s="34"/>
      <c r="T69" s="34"/>
      <c r="U69" s="34"/>
      <c r="V69" s="34"/>
      <c r="W69" s="34"/>
      <c r="X69" s="34"/>
      <c r="Y69" s="34"/>
      <c r="Z69" s="34"/>
      <c r="AA69" s="34"/>
      <c r="AB69" s="20"/>
      <c r="AC69" s="34"/>
      <c r="AD69" s="20"/>
      <c r="AE69" s="34"/>
      <c r="AF69" s="34"/>
      <c r="AG69" s="34"/>
      <c r="AH69" s="34"/>
      <c r="AI69" s="34"/>
      <c r="AJ69" s="47"/>
      <c r="AK69" s="48"/>
    </row>
    <row r="70" s="6" customFormat="1" ht="129" customHeight="1" spans="1:37">
      <c r="A70" s="21">
        <v>41</v>
      </c>
      <c r="B70" s="20" t="s">
        <v>300</v>
      </c>
      <c r="C70" s="19" t="s">
        <v>48</v>
      </c>
      <c r="D70" s="24" t="s">
        <v>301</v>
      </c>
      <c r="E70" s="24" t="s">
        <v>231</v>
      </c>
      <c r="F70" s="24" t="s">
        <v>298</v>
      </c>
      <c r="G70" s="19" t="s">
        <v>50</v>
      </c>
      <c r="H70" s="24" t="s">
        <v>302</v>
      </c>
      <c r="I70" s="19" t="s">
        <v>52</v>
      </c>
      <c r="J70" s="38" t="s">
        <v>303</v>
      </c>
      <c r="K70" s="34"/>
      <c r="L70" s="34"/>
      <c r="M70" s="34"/>
      <c r="N70" s="24">
        <v>65</v>
      </c>
      <c r="O70" s="24"/>
      <c r="P70" s="24"/>
      <c r="Q70" s="34"/>
      <c r="R70" s="34"/>
      <c r="S70" s="34"/>
      <c r="T70" s="34"/>
      <c r="U70" s="34"/>
      <c r="V70" s="34"/>
      <c r="W70" s="34"/>
      <c r="X70" s="34"/>
      <c r="Y70" s="34"/>
      <c r="Z70" s="34"/>
      <c r="AA70" s="24" t="s">
        <v>88</v>
      </c>
      <c r="AB70" s="20"/>
      <c r="AC70" s="24" t="s">
        <v>54</v>
      </c>
      <c r="AD70" s="24"/>
      <c r="AE70" s="20"/>
      <c r="AF70" s="24" t="s">
        <v>304</v>
      </c>
      <c r="AG70" s="24" t="s">
        <v>305</v>
      </c>
      <c r="AH70" s="34"/>
      <c r="AI70" s="20"/>
      <c r="AJ70" s="47"/>
      <c r="AK70" s="48"/>
    </row>
    <row r="71" s="6" customFormat="1" ht="104" customHeight="1" spans="1:37">
      <c r="A71" s="21">
        <v>42</v>
      </c>
      <c r="B71" s="20" t="s">
        <v>306</v>
      </c>
      <c r="C71" s="19" t="s">
        <v>48</v>
      </c>
      <c r="D71" s="24" t="s">
        <v>307</v>
      </c>
      <c r="E71" s="19" t="s">
        <v>231</v>
      </c>
      <c r="F71" s="19" t="s">
        <v>298</v>
      </c>
      <c r="G71" s="19" t="s">
        <v>50</v>
      </c>
      <c r="H71" s="24" t="s">
        <v>308</v>
      </c>
      <c r="I71" s="19" t="s">
        <v>52</v>
      </c>
      <c r="J71" s="38" t="s">
        <v>309</v>
      </c>
      <c r="K71" s="34"/>
      <c r="L71" s="34"/>
      <c r="M71" s="34"/>
      <c r="N71" s="24">
        <v>1674.2</v>
      </c>
      <c r="O71" s="24"/>
      <c r="P71" s="24"/>
      <c r="Q71" s="34"/>
      <c r="R71" s="34"/>
      <c r="S71" s="34"/>
      <c r="T71" s="34"/>
      <c r="U71" s="34"/>
      <c r="V71" s="34"/>
      <c r="W71" s="34"/>
      <c r="X71" s="34"/>
      <c r="Y71" s="34"/>
      <c r="Z71" s="34"/>
      <c r="AA71" s="24" t="s">
        <v>140</v>
      </c>
      <c r="AB71" s="20"/>
      <c r="AC71" s="24" t="s">
        <v>54</v>
      </c>
      <c r="AD71" s="24"/>
      <c r="AE71" s="20"/>
      <c r="AF71" s="20" t="s">
        <v>310</v>
      </c>
      <c r="AG71" s="20" t="s">
        <v>311</v>
      </c>
      <c r="AH71" s="34"/>
      <c r="AI71" s="34"/>
      <c r="AJ71" s="47"/>
      <c r="AK71" s="48"/>
    </row>
    <row r="72" s="6" customFormat="1" ht="30" customHeight="1" spans="1:37">
      <c r="A72" s="21" t="s">
        <v>45</v>
      </c>
      <c r="B72" s="18" t="s">
        <v>312</v>
      </c>
      <c r="C72" s="18"/>
      <c r="D72" s="18"/>
      <c r="E72" s="19"/>
      <c r="F72" s="19"/>
      <c r="G72" s="18"/>
      <c r="H72" s="18"/>
      <c r="I72" s="18"/>
      <c r="J72" s="32"/>
      <c r="K72" s="34"/>
      <c r="L72" s="34"/>
      <c r="M72" s="34"/>
      <c r="N72" s="34">
        <f>SUM(N73:N74)</f>
        <v>1440</v>
      </c>
      <c r="O72" s="34"/>
      <c r="P72" s="34"/>
      <c r="Q72" s="34"/>
      <c r="R72" s="34"/>
      <c r="S72" s="34"/>
      <c r="T72" s="34"/>
      <c r="U72" s="34"/>
      <c r="V72" s="34"/>
      <c r="W72" s="34"/>
      <c r="X72" s="34"/>
      <c r="Y72" s="34"/>
      <c r="Z72" s="34"/>
      <c r="AA72" s="34"/>
      <c r="AB72" s="20"/>
      <c r="AC72" s="34"/>
      <c r="AD72" s="20"/>
      <c r="AE72" s="34"/>
      <c r="AF72" s="34"/>
      <c r="AG72" s="34"/>
      <c r="AH72" s="34"/>
      <c r="AI72" s="34"/>
      <c r="AJ72" s="47"/>
      <c r="AK72" s="48"/>
    </row>
    <row r="73" s="6" customFormat="1" ht="75" customHeight="1" spans="1:37">
      <c r="A73" s="21">
        <v>43</v>
      </c>
      <c r="B73" s="20" t="s">
        <v>313</v>
      </c>
      <c r="C73" s="19" t="s">
        <v>48</v>
      </c>
      <c r="D73" s="24" t="s">
        <v>314</v>
      </c>
      <c r="E73" s="19" t="s">
        <v>231</v>
      </c>
      <c r="F73" s="19" t="s">
        <v>298</v>
      </c>
      <c r="G73" s="19" t="s">
        <v>50</v>
      </c>
      <c r="H73" s="24" t="s">
        <v>315</v>
      </c>
      <c r="I73" s="19" t="s">
        <v>52</v>
      </c>
      <c r="J73" s="38" t="s">
        <v>316</v>
      </c>
      <c r="K73" s="34"/>
      <c r="L73" s="34"/>
      <c r="M73" s="34"/>
      <c r="N73" s="24">
        <v>90</v>
      </c>
      <c r="O73" s="24"/>
      <c r="P73" s="24"/>
      <c r="Q73" s="34"/>
      <c r="R73" s="34"/>
      <c r="S73" s="34"/>
      <c r="T73" s="34"/>
      <c r="U73" s="34"/>
      <c r="V73" s="34"/>
      <c r="W73" s="34"/>
      <c r="X73" s="34"/>
      <c r="Y73" s="34"/>
      <c r="Z73" s="34"/>
      <c r="AA73" s="24" t="s">
        <v>140</v>
      </c>
      <c r="AB73" s="20"/>
      <c r="AC73" s="24" t="s">
        <v>317</v>
      </c>
      <c r="AD73" s="20"/>
      <c r="AE73" s="20"/>
      <c r="AF73" s="20" t="s">
        <v>318</v>
      </c>
      <c r="AG73" s="20" t="s">
        <v>311</v>
      </c>
      <c r="AH73" s="34"/>
      <c r="AI73" s="34"/>
      <c r="AJ73" s="47"/>
      <c r="AK73" s="51"/>
    </row>
    <row r="74" s="6" customFormat="1" ht="116" customHeight="1" spans="1:37">
      <c r="A74" s="21">
        <v>44</v>
      </c>
      <c r="B74" s="20" t="s">
        <v>319</v>
      </c>
      <c r="C74" s="19" t="s">
        <v>48</v>
      </c>
      <c r="D74" s="24" t="s">
        <v>320</v>
      </c>
      <c r="E74" s="24" t="s">
        <v>231</v>
      </c>
      <c r="F74" s="24" t="s">
        <v>298</v>
      </c>
      <c r="G74" s="19" t="s">
        <v>50</v>
      </c>
      <c r="H74" s="24" t="s">
        <v>321</v>
      </c>
      <c r="I74" s="19" t="s">
        <v>52</v>
      </c>
      <c r="J74" s="38" t="s">
        <v>322</v>
      </c>
      <c r="K74" s="34"/>
      <c r="L74" s="34"/>
      <c r="M74" s="34"/>
      <c r="N74" s="40">
        <v>1350</v>
      </c>
      <c r="O74" s="40"/>
      <c r="P74" s="40"/>
      <c r="Q74" s="34"/>
      <c r="R74" s="34"/>
      <c r="S74" s="34"/>
      <c r="T74" s="34"/>
      <c r="U74" s="34"/>
      <c r="V74" s="34"/>
      <c r="W74" s="34"/>
      <c r="X74" s="34"/>
      <c r="Y74" s="34"/>
      <c r="Z74" s="34"/>
      <c r="AA74" s="24" t="s">
        <v>54</v>
      </c>
      <c r="AB74" s="20"/>
      <c r="AC74" s="24" t="s">
        <v>317</v>
      </c>
      <c r="AD74" s="20"/>
      <c r="AE74" s="20"/>
      <c r="AF74" s="24" t="s">
        <v>323</v>
      </c>
      <c r="AG74" s="24" t="s">
        <v>324</v>
      </c>
      <c r="AH74" s="34"/>
      <c r="AI74" s="34"/>
      <c r="AJ74" s="47"/>
      <c r="AK74" s="48"/>
    </row>
    <row r="75" s="6" customFormat="1" ht="30" customHeight="1" spans="1:37">
      <c r="A75" s="21" t="s">
        <v>45</v>
      </c>
      <c r="B75" s="18" t="s">
        <v>325</v>
      </c>
      <c r="C75" s="18"/>
      <c r="D75" s="18"/>
      <c r="E75" s="19"/>
      <c r="F75" s="19"/>
      <c r="G75" s="18"/>
      <c r="H75" s="18"/>
      <c r="I75" s="18"/>
      <c r="J75" s="32"/>
      <c r="K75" s="34"/>
      <c r="L75" s="34"/>
      <c r="M75" s="34"/>
      <c r="N75" s="34">
        <f>N76</f>
        <v>500</v>
      </c>
      <c r="O75" s="34"/>
      <c r="P75" s="34"/>
      <c r="Q75" s="34"/>
      <c r="R75" s="34"/>
      <c r="S75" s="34"/>
      <c r="T75" s="34"/>
      <c r="U75" s="34"/>
      <c r="V75" s="34"/>
      <c r="W75" s="34"/>
      <c r="X75" s="34"/>
      <c r="Y75" s="34"/>
      <c r="Z75" s="34"/>
      <c r="AA75" s="34"/>
      <c r="AB75" s="20"/>
      <c r="AC75" s="34"/>
      <c r="AD75" s="20"/>
      <c r="AE75" s="34"/>
      <c r="AF75" s="34"/>
      <c r="AG75" s="34"/>
      <c r="AH75" s="34"/>
      <c r="AI75" s="34"/>
      <c r="AJ75" s="47"/>
      <c r="AK75" s="48"/>
    </row>
    <row r="76" s="6" customFormat="1" ht="117" customHeight="1" spans="1:37">
      <c r="A76" s="21">
        <v>45</v>
      </c>
      <c r="B76" s="20" t="s">
        <v>326</v>
      </c>
      <c r="C76" s="19" t="s">
        <v>48</v>
      </c>
      <c r="D76" s="19" t="s">
        <v>327</v>
      </c>
      <c r="E76" s="19" t="s">
        <v>231</v>
      </c>
      <c r="F76" s="19" t="s">
        <v>298</v>
      </c>
      <c r="G76" s="19" t="s">
        <v>50</v>
      </c>
      <c r="H76" s="24" t="s">
        <v>291</v>
      </c>
      <c r="I76" s="19" t="s">
        <v>52</v>
      </c>
      <c r="J76" s="41" t="s">
        <v>328</v>
      </c>
      <c r="K76" s="34"/>
      <c r="L76" s="34"/>
      <c r="M76" s="34"/>
      <c r="N76" s="34">
        <v>500</v>
      </c>
      <c r="O76" s="34"/>
      <c r="P76" s="34"/>
      <c r="Q76" s="34"/>
      <c r="R76" s="34"/>
      <c r="S76" s="34"/>
      <c r="T76" s="34"/>
      <c r="U76" s="34"/>
      <c r="V76" s="34"/>
      <c r="W76" s="34"/>
      <c r="X76" s="34"/>
      <c r="Y76" s="34"/>
      <c r="Z76" s="34"/>
      <c r="AA76" s="24" t="s">
        <v>329</v>
      </c>
      <c r="AB76" s="20"/>
      <c r="AC76" s="34" t="s">
        <v>330</v>
      </c>
      <c r="AD76" s="20"/>
      <c r="AE76" s="20"/>
      <c r="AF76" s="24" t="s">
        <v>331</v>
      </c>
      <c r="AG76" s="24" t="s">
        <v>332</v>
      </c>
      <c r="AH76" s="34"/>
      <c r="AI76" s="20"/>
      <c r="AJ76" s="47"/>
      <c r="AK76" s="48"/>
    </row>
    <row r="77" s="6" customFormat="1" ht="30" customHeight="1" spans="1:37">
      <c r="A77" s="18" t="s">
        <v>43</v>
      </c>
      <c r="B77" s="18" t="s">
        <v>333</v>
      </c>
      <c r="C77" s="18"/>
      <c r="D77" s="18"/>
      <c r="E77" s="19"/>
      <c r="F77" s="19"/>
      <c r="G77" s="18"/>
      <c r="H77" s="18"/>
      <c r="I77" s="18"/>
      <c r="J77" s="32"/>
      <c r="K77" s="34"/>
      <c r="L77" s="34"/>
      <c r="M77" s="34"/>
      <c r="N77" s="34">
        <f>N78</f>
        <v>1530</v>
      </c>
      <c r="O77" s="34"/>
      <c r="P77" s="34"/>
      <c r="Q77" s="34"/>
      <c r="R77" s="34"/>
      <c r="S77" s="34"/>
      <c r="T77" s="34"/>
      <c r="U77" s="34"/>
      <c r="V77" s="34"/>
      <c r="W77" s="34"/>
      <c r="X77" s="34"/>
      <c r="Y77" s="34"/>
      <c r="Z77" s="34"/>
      <c r="AA77" s="34"/>
      <c r="AB77" s="20"/>
      <c r="AC77" s="34"/>
      <c r="AD77" s="20"/>
      <c r="AE77" s="34"/>
      <c r="AF77" s="34"/>
      <c r="AG77" s="34"/>
      <c r="AH77" s="34"/>
      <c r="AI77" s="34"/>
      <c r="AJ77" s="47"/>
      <c r="AK77" s="48"/>
    </row>
    <row r="78" s="6" customFormat="1" ht="30" customHeight="1" spans="1:37">
      <c r="A78" s="21" t="s">
        <v>45</v>
      </c>
      <c r="B78" s="18" t="s">
        <v>334</v>
      </c>
      <c r="C78" s="18"/>
      <c r="D78" s="18"/>
      <c r="E78" s="19"/>
      <c r="F78" s="19"/>
      <c r="G78" s="18"/>
      <c r="H78" s="18"/>
      <c r="I78" s="18"/>
      <c r="J78" s="32"/>
      <c r="K78" s="34"/>
      <c r="L78" s="34"/>
      <c r="M78" s="34"/>
      <c r="N78" s="34">
        <f>N79</f>
        <v>1530</v>
      </c>
      <c r="O78" s="34"/>
      <c r="P78" s="34"/>
      <c r="Q78" s="34"/>
      <c r="R78" s="34"/>
      <c r="S78" s="34"/>
      <c r="T78" s="34"/>
      <c r="U78" s="34"/>
      <c r="V78" s="34"/>
      <c r="W78" s="34"/>
      <c r="X78" s="34"/>
      <c r="Y78" s="34"/>
      <c r="Z78" s="34"/>
      <c r="AA78" s="34"/>
      <c r="AB78" s="20"/>
      <c r="AC78" s="34"/>
      <c r="AD78" s="20"/>
      <c r="AE78" s="34"/>
      <c r="AF78" s="34"/>
      <c r="AG78" s="34"/>
      <c r="AH78" s="34"/>
      <c r="AI78" s="34"/>
      <c r="AJ78" s="47"/>
      <c r="AK78" s="48"/>
    </row>
    <row r="79" s="6" customFormat="1" ht="113" customHeight="1" spans="1:37">
      <c r="A79" s="19">
        <v>46</v>
      </c>
      <c r="B79" s="20" t="s">
        <v>335</v>
      </c>
      <c r="C79" s="19" t="s">
        <v>48</v>
      </c>
      <c r="D79" s="24" t="s">
        <v>336</v>
      </c>
      <c r="E79" s="19" t="s">
        <v>333</v>
      </c>
      <c r="F79" s="19" t="s">
        <v>334</v>
      </c>
      <c r="G79" s="19" t="s">
        <v>50</v>
      </c>
      <c r="H79" s="19" t="s">
        <v>337</v>
      </c>
      <c r="I79" s="19" t="s">
        <v>52</v>
      </c>
      <c r="J79" s="38" t="s">
        <v>338</v>
      </c>
      <c r="K79" s="34"/>
      <c r="L79" s="34"/>
      <c r="M79" s="34"/>
      <c r="N79" s="34">
        <v>1530</v>
      </c>
      <c r="O79" s="34"/>
      <c r="P79" s="34"/>
      <c r="Q79" s="34"/>
      <c r="R79" s="34"/>
      <c r="S79" s="34"/>
      <c r="T79" s="34"/>
      <c r="U79" s="34"/>
      <c r="V79" s="34"/>
      <c r="W79" s="34"/>
      <c r="X79" s="34"/>
      <c r="Y79" s="34"/>
      <c r="Z79" s="34"/>
      <c r="AA79" s="24" t="s">
        <v>339</v>
      </c>
      <c r="AB79" s="24"/>
      <c r="AC79" s="24" t="s">
        <v>339</v>
      </c>
      <c r="AD79" s="24"/>
      <c r="AE79" s="24"/>
      <c r="AF79" s="24" t="s">
        <v>340</v>
      </c>
      <c r="AG79" s="24" t="s">
        <v>341</v>
      </c>
      <c r="AH79" s="34"/>
      <c r="AI79" s="34"/>
      <c r="AJ79" s="47"/>
      <c r="AK79" s="48"/>
    </row>
    <row r="80" s="6" customFormat="1" ht="30" customHeight="1" spans="1:37">
      <c r="A80" s="27" t="s">
        <v>41</v>
      </c>
      <c r="B80" s="18" t="s">
        <v>342</v>
      </c>
      <c r="C80" s="18"/>
      <c r="D80" s="18"/>
      <c r="E80" s="19"/>
      <c r="F80" s="19"/>
      <c r="G80" s="18"/>
      <c r="H80" s="18"/>
      <c r="I80" s="18"/>
      <c r="J80" s="32"/>
      <c r="K80" s="34"/>
      <c r="L80" s="34"/>
      <c r="M80" s="34"/>
      <c r="N80" s="34">
        <f>N81</f>
        <v>20</v>
      </c>
      <c r="O80" s="34"/>
      <c r="P80" s="34"/>
      <c r="Q80" s="34"/>
      <c r="R80" s="34"/>
      <c r="S80" s="34"/>
      <c r="T80" s="34"/>
      <c r="U80" s="34"/>
      <c r="V80" s="34"/>
      <c r="W80" s="34"/>
      <c r="X80" s="34"/>
      <c r="Y80" s="34"/>
      <c r="Z80" s="34"/>
      <c r="AA80" s="34"/>
      <c r="AB80" s="20"/>
      <c r="AC80" s="34"/>
      <c r="AD80" s="20"/>
      <c r="AE80" s="34"/>
      <c r="AF80" s="34"/>
      <c r="AG80" s="34"/>
      <c r="AH80" s="34"/>
      <c r="AI80" s="34"/>
      <c r="AJ80" s="47"/>
      <c r="AK80" s="48"/>
    </row>
    <row r="81" s="6" customFormat="1" ht="30" customHeight="1" spans="1:37">
      <c r="A81" s="27" t="s">
        <v>43</v>
      </c>
      <c r="B81" s="18" t="s">
        <v>342</v>
      </c>
      <c r="C81" s="18"/>
      <c r="D81" s="18"/>
      <c r="E81" s="19"/>
      <c r="F81" s="19"/>
      <c r="G81" s="18"/>
      <c r="H81" s="18"/>
      <c r="I81" s="18"/>
      <c r="J81" s="32"/>
      <c r="K81" s="34"/>
      <c r="L81" s="34"/>
      <c r="M81" s="34"/>
      <c r="N81" s="34">
        <f>N82</f>
        <v>20</v>
      </c>
      <c r="O81" s="34"/>
      <c r="P81" s="34"/>
      <c r="Q81" s="34"/>
      <c r="R81" s="34"/>
      <c r="S81" s="34"/>
      <c r="T81" s="34"/>
      <c r="U81" s="34"/>
      <c r="V81" s="34"/>
      <c r="W81" s="34"/>
      <c r="X81" s="34"/>
      <c r="Y81" s="34"/>
      <c r="Z81" s="34"/>
      <c r="AA81" s="34"/>
      <c r="AB81" s="20"/>
      <c r="AC81" s="34"/>
      <c r="AD81" s="20"/>
      <c r="AE81" s="34"/>
      <c r="AF81" s="34"/>
      <c r="AG81" s="34"/>
      <c r="AH81" s="34"/>
      <c r="AI81" s="34"/>
      <c r="AJ81" s="47"/>
      <c r="AK81" s="48"/>
    </row>
    <row r="82" s="6" customFormat="1" ht="30" customHeight="1" spans="1:37">
      <c r="A82" s="21" t="s">
        <v>45</v>
      </c>
      <c r="B82" s="18" t="s">
        <v>343</v>
      </c>
      <c r="C82" s="18"/>
      <c r="D82" s="18"/>
      <c r="E82" s="19"/>
      <c r="F82" s="19"/>
      <c r="G82" s="18"/>
      <c r="H82" s="18"/>
      <c r="I82" s="18"/>
      <c r="J82" s="32"/>
      <c r="K82" s="34"/>
      <c r="L82" s="34"/>
      <c r="M82" s="34"/>
      <c r="N82" s="34">
        <f>N83</f>
        <v>20</v>
      </c>
      <c r="O82" s="34"/>
      <c r="P82" s="34"/>
      <c r="Q82" s="34"/>
      <c r="R82" s="34"/>
      <c r="S82" s="34"/>
      <c r="T82" s="34"/>
      <c r="U82" s="34"/>
      <c r="V82" s="34"/>
      <c r="W82" s="34"/>
      <c r="X82" s="34"/>
      <c r="Y82" s="34"/>
      <c r="Z82" s="34"/>
      <c r="AA82" s="34"/>
      <c r="AB82" s="20"/>
      <c r="AC82" s="34"/>
      <c r="AD82" s="20"/>
      <c r="AE82" s="34"/>
      <c r="AF82" s="34"/>
      <c r="AG82" s="34"/>
      <c r="AH82" s="34"/>
      <c r="AI82" s="34"/>
      <c r="AJ82" s="47"/>
      <c r="AK82" s="48"/>
    </row>
    <row r="83" s="6" customFormat="1" ht="30" customHeight="1" spans="1:37">
      <c r="A83" s="21" t="s">
        <v>45</v>
      </c>
      <c r="B83" s="18" t="s">
        <v>344</v>
      </c>
      <c r="C83" s="18"/>
      <c r="D83" s="18"/>
      <c r="E83" s="19"/>
      <c r="F83" s="19"/>
      <c r="G83" s="18"/>
      <c r="H83" s="18"/>
      <c r="I83" s="18"/>
      <c r="J83" s="32"/>
      <c r="K83" s="34"/>
      <c r="L83" s="34"/>
      <c r="M83" s="34"/>
      <c r="N83" s="34">
        <f>N84</f>
        <v>20</v>
      </c>
      <c r="O83" s="34"/>
      <c r="P83" s="34"/>
      <c r="Q83" s="34"/>
      <c r="R83" s="34"/>
      <c r="S83" s="34"/>
      <c r="T83" s="34"/>
      <c r="U83" s="34"/>
      <c r="V83" s="34"/>
      <c r="W83" s="34"/>
      <c r="X83" s="34"/>
      <c r="Y83" s="34"/>
      <c r="Z83" s="34"/>
      <c r="AA83" s="34"/>
      <c r="AB83" s="20"/>
      <c r="AC83" s="34"/>
      <c r="AD83" s="20"/>
      <c r="AE83" s="34"/>
      <c r="AF83" s="34"/>
      <c r="AG83" s="34"/>
      <c r="AH83" s="34"/>
      <c r="AI83" s="34"/>
      <c r="AJ83" s="47"/>
      <c r="AK83" s="48"/>
    </row>
    <row r="84" s="6" customFormat="1" ht="82" customHeight="1" spans="1:37">
      <c r="A84" s="21">
        <v>47</v>
      </c>
      <c r="B84" s="20" t="s">
        <v>345</v>
      </c>
      <c r="C84" s="19" t="s">
        <v>48</v>
      </c>
      <c r="D84" s="24" t="s">
        <v>346</v>
      </c>
      <c r="E84" s="19" t="s">
        <v>342</v>
      </c>
      <c r="F84" s="19" t="s">
        <v>344</v>
      </c>
      <c r="G84" s="19" t="s">
        <v>50</v>
      </c>
      <c r="H84" s="19" t="s">
        <v>337</v>
      </c>
      <c r="I84" s="19" t="s">
        <v>52</v>
      </c>
      <c r="J84" s="38" t="s">
        <v>347</v>
      </c>
      <c r="K84" s="34"/>
      <c r="L84" s="34"/>
      <c r="M84" s="34"/>
      <c r="N84" s="34">
        <v>20</v>
      </c>
      <c r="O84" s="34"/>
      <c r="P84" s="34"/>
      <c r="Q84" s="34"/>
      <c r="R84" s="34"/>
      <c r="S84" s="34"/>
      <c r="T84" s="34"/>
      <c r="U84" s="34"/>
      <c r="V84" s="34"/>
      <c r="W84" s="34"/>
      <c r="X84" s="34"/>
      <c r="Y84" s="34"/>
      <c r="Z84" s="34"/>
      <c r="AA84" s="34" t="s">
        <v>348</v>
      </c>
      <c r="AB84" s="20"/>
      <c r="AC84" s="34" t="s">
        <v>348</v>
      </c>
      <c r="AD84" s="20"/>
      <c r="AE84" s="20"/>
      <c r="AF84" s="24" t="s">
        <v>349</v>
      </c>
      <c r="AG84" s="24" t="s">
        <v>350</v>
      </c>
      <c r="AH84" s="34"/>
      <c r="AI84" s="34"/>
      <c r="AJ84" s="47"/>
      <c r="AK84" s="48"/>
    </row>
    <row r="85" ht="40" customHeight="1"/>
  </sheetData>
  <mergeCells count="72">
    <mergeCell ref="A1:AJ1"/>
    <mergeCell ref="L2:M2"/>
    <mergeCell ref="O2:T2"/>
    <mergeCell ref="AA2:AE2"/>
    <mergeCell ref="O3:S3"/>
    <mergeCell ref="A5:J5"/>
    <mergeCell ref="B6:J6"/>
    <mergeCell ref="B7:J7"/>
    <mergeCell ref="B8:J8"/>
    <mergeCell ref="B10:J10"/>
    <mergeCell ref="B12:J12"/>
    <mergeCell ref="B14:J14"/>
    <mergeCell ref="B17:J17"/>
    <mergeCell ref="B18:J18"/>
    <mergeCell ref="B29:J29"/>
    <mergeCell ref="B32:J32"/>
    <mergeCell ref="B33:J33"/>
    <mergeCell ref="B37:J37"/>
    <mergeCell ref="B39:J39"/>
    <mergeCell ref="B40:J40"/>
    <mergeCell ref="B44:J44"/>
    <mergeCell ref="B45:J45"/>
    <mergeCell ref="B47:J47"/>
    <mergeCell ref="B48:J48"/>
    <mergeCell ref="B50:J50"/>
    <mergeCell ref="B51:J51"/>
    <mergeCell ref="B52:J52"/>
    <mergeCell ref="B53:J53"/>
    <mergeCell ref="B54:J54"/>
    <mergeCell ref="B59:J59"/>
    <mergeCell ref="B62:J62"/>
    <mergeCell ref="B68:J68"/>
    <mergeCell ref="B69:J69"/>
    <mergeCell ref="B72:J72"/>
    <mergeCell ref="B75:J75"/>
    <mergeCell ref="B77:J77"/>
    <mergeCell ref="B78:J78"/>
    <mergeCell ref="B80:J80"/>
    <mergeCell ref="B81:J81"/>
    <mergeCell ref="B82:J82"/>
    <mergeCell ref="B83:J83"/>
    <mergeCell ref="A2:A4"/>
    <mergeCell ref="B2:B4"/>
    <mergeCell ref="C2:C4"/>
    <mergeCell ref="D2:D4"/>
    <mergeCell ref="E2:E4"/>
    <mergeCell ref="F2:F4"/>
    <mergeCell ref="G2:G4"/>
    <mergeCell ref="H2:H4"/>
    <mergeCell ref="I2:I4"/>
    <mergeCell ref="J2:J4"/>
    <mergeCell ref="K2:K4"/>
    <mergeCell ref="L3:L4"/>
    <mergeCell ref="M3:M4"/>
    <mergeCell ref="N2:N4"/>
    <mergeCell ref="T3:T4"/>
    <mergeCell ref="U3:U4"/>
    <mergeCell ref="V3:V4"/>
    <mergeCell ref="W3:W4"/>
    <mergeCell ref="X3:X4"/>
    <mergeCell ref="Y3:Y4"/>
    <mergeCell ref="Z3:Z4"/>
    <mergeCell ref="AA3:AA4"/>
    <mergeCell ref="AB3:AB4"/>
    <mergeCell ref="AC3:AC4"/>
    <mergeCell ref="AD3:AD4"/>
    <mergeCell ref="AE3:AE4"/>
    <mergeCell ref="AF2:AF4"/>
    <mergeCell ref="AG2:AG4"/>
    <mergeCell ref="AH2:AH4"/>
    <mergeCell ref="AI2:AI4"/>
    <mergeCell ref="AJ2:AJ4"/>
  </mergeCells>
  <dataValidations count="2">
    <dataValidation allowBlank="1" showInputMessage="1" showErrorMessage="1" sqref="AE46"/>
    <dataValidation type="list" allowBlank="1" showInputMessage="1" showErrorMessage="1" sqref="AE44:AE45 AE47:AE48 AE50:AE51">
      <formula1>"计划库,执行库"</formula1>
    </dataValidation>
  </dataValidations>
  <pageMargins left="0.751388888888889" right="0.751388888888889" top="1" bottom="1" header="0.5" footer="0.5"/>
  <pageSetup paperSize="9" scale="4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全口径项目库（执行库）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FPB</dc:creator>
  <cp:lastModifiedBy>Administrator</cp:lastModifiedBy>
  <dcterms:created xsi:type="dcterms:W3CDTF">2026-01-07T12:49:00Z</dcterms:created>
  <dcterms:modified xsi:type="dcterms:W3CDTF">2026-09-04T11:34:52Z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KSOReadingLayout">
    <vt:bool>true</vt:bool>
  </property>
  <property fmtid="{D5CDD505-2E9C-101B-9397-08002B2CF9AE}" pid="4" name="ICV">
    <vt:lpwstr>1C8D5D5B009E47D4817924543E3125EF_13</vt:lpwstr>
  </property>
  <property fmtid="{D5CDD505-2E9C-101B-9397-08002B2CF9AE}" pid="5" name="CalculationRule">
    <vt:i4>0</vt:i4>
  </property>
</Properties>
</file>