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885"/>
  </bookViews>
  <sheets>
    <sheet name="Sheet1" sheetId="1" r:id="rId1"/>
  </sheets>
  <definedNames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<sst xmlns="http://schemas.openxmlformats.org/spreadsheetml/2006/main" count="54">
  <si>
    <r>
      <rPr>
        <sz val="16"/>
        <rFont val="黑体"/>
        <charset val="134"/>
      </rPr>
      <t>附件</t>
    </r>
    <r>
      <rPr>
        <sz val="16"/>
        <rFont val="Times New Roman"/>
        <charset val="0"/>
      </rPr>
      <t>1</t>
    </r>
    <r>
      <rPr>
        <sz val="16"/>
        <rFont val="黑体"/>
        <charset val="134"/>
      </rPr>
      <t>：</t>
    </r>
  </si>
  <si>
    <t>阿图什市2022年以工代赈项目明细表</t>
  </si>
  <si>
    <t>单位：万元/人</t>
  </si>
  <si>
    <t>序号</t>
  </si>
  <si>
    <t>项目名称</t>
  </si>
  <si>
    <t>建设
性质</t>
  </si>
  <si>
    <t>建设规模</t>
  </si>
  <si>
    <t>建设内容</t>
  </si>
  <si>
    <t>拟开工
年份</t>
  </si>
  <si>
    <t>拟建成
年份</t>
  </si>
  <si>
    <t>投资类别</t>
  </si>
  <si>
    <t>总投资</t>
  </si>
  <si>
    <t>预计带动当地农村群众务工情况</t>
  </si>
  <si>
    <t>预计培训务工群众数量（人）</t>
  </si>
  <si>
    <t>预计设置公益性岗位数量（人）</t>
  </si>
  <si>
    <t>预计发放劳务报酬情况</t>
  </si>
  <si>
    <t>项目（法人）单位及项目责任人</t>
  </si>
  <si>
    <t>日常监管
直接责任单位及监管责任人</t>
  </si>
  <si>
    <t>备注</t>
  </si>
  <si>
    <t>总人数</t>
  </si>
  <si>
    <t>其中：预计吸纳易地搬迁脱贫群众务工人数</t>
  </si>
  <si>
    <t>其中：培训易地搬迁脱贫群众数量</t>
  </si>
  <si>
    <t>其中：带动易地搬迁脱贫群众数量</t>
  </si>
  <si>
    <t>总金额</t>
  </si>
  <si>
    <t>其中：易地搬迁脱贫群众预计获得劳务报酬</t>
  </si>
  <si>
    <t>一</t>
  </si>
  <si>
    <t>中央财政衔接推进乡村振兴补助资金（4项）</t>
  </si>
  <si>
    <t>合计</t>
  </si>
  <si>
    <t>中央财政预算内资金</t>
  </si>
  <si>
    <t>其他资金</t>
  </si>
  <si>
    <t>阿图什市阿扎克乡提坚村斗渠防渗渠改建建设项目</t>
  </si>
  <si>
    <t>改建</t>
  </si>
  <si>
    <t>改善灌溉面积3906亩</t>
  </si>
  <si>
    <t>改建防渗斗渠10条，总长度5.8公里，渠道设计流量0.2m³/s，配套分水闸、汇水口、农桥等渠上建筑物226座。</t>
  </si>
  <si>
    <t xml:space="preserve">阿图什市水利局
</t>
  </si>
  <si>
    <t xml:space="preserve">阿图什市发展和改革委员会
</t>
  </si>
  <si>
    <t>阿图什市“四个百万亩”制种基地阿湖乡阿其克村、托万买里村冬小麦种子田建设项目</t>
  </si>
  <si>
    <t>改善灌溉面积6878.69亩</t>
  </si>
  <si>
    <t>土地平整7384.29亩，灌溉面积6744.4亩。新建砂砾石田间道路16条，总长8.914公里。新建素土生产道107条，总长37.675公里。现浇梯形防渗斗渠18条，总长11.755公里。修建田间灌溉农渠84条，总长度32.934公里，配套渠系建筑物923座。土壤改良6744.4亩。</t>
  </si>
  <si>
    <t xml:space="preserve">阿图什市农业农村局
</t>
  </si>
  <si>
    <t>阿图什市“四个百万亩”制种基地阿湖乡阿热买里村、前进村冬小麦种子田建设项目</t>
  </si>
  <si>
    <t>改善灌溉面积3365.2亩</t>
  </si>
  <si>
    <t>土地平整3216.94亩，新建防渗斗渠16条总长12.051公里，农渠82条总长17.397公里，铺设砂砾石田间道路23条总长12.13公里，生产道路4条总长0.342公里，各类水闸422座，圆管涵9座，桥涵77座，渡槽2座，跌水38座，土地改良2938.97亩。</t>
  </si>
  <si>
    <t>阿图什市阿扎克乡木纳格葡萄采摘园建设项目</t>
  </si>
  <si>
    <t>新建</t>
  </si>
  <si>
    <t>木纳格葡萄采摘园1座</t>
  </si>
  <si>
    <t>场地整理60000平方米，交易场地2000平方米及旅游相关附属配套。</t>
  </si>
  <si>
    <t xml:space="preserve">阿图什市阿扎克乡人民政府
</t>
  </si>
  <si>
    <t>二</t>
  </si>
  <si>
    <t>自治区财政衔接推进乡村振兴补助资金（1项）</t>
  </si>
  <si>
    <t>克州阿图什市帕米尔牧业示范园配套草料基地项目</t>
  </si>
  <si>
    <t>5000亩草料基地</t>
  </si>
  <si>
    <t>克州阿图什市帕米尔牧业示范园配套5000亩草料基地，包括土地平整、排碱渠、引水渠、防护林、机耕道及种植牧草等。</t>
  </si>
  <si>
    <t xml:space="preserve">阿图什市畜牧兽医局
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</si>
</sst>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0.0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1"/>
      <name val="Times New Roman"/>
      <charset val="0"/>
    </font>
    <font>
      <b/>
      <sz val="14"/>
      <name val="仿宋"/>
      <charset val="0"/>
    </font>
    <font>
      <b/>
      <sz val="11"/>
      <name val="Times New Roman"/>
      <charset val="0"/>
    </font>
    <font>
      <sz val="11"/>
      <name val="宋体"/>
      <charset val="134"/>
    </font>
    <font>
      <sz val="16"/>
      <name val="Times New Roman"/>
      <charset val="0"/>
    </font>
    <font>
      <sz val="28"/>
      <color indexed="8"/>
      <name val="方正小标宋简体"/>
      <charset val="134"/>
    </font>
    <font>
      <sz val="9"/>
      <color indexed="8"/>
      <name val="宋体"/>
      <charset val="134"/>
    </font>
    <font>
      <b/>
      <sz val="14"/>
      <color indexed="8"/>
      <name val="仿宋"/>
      <charset val="134"/>
    </font>
    <font>
      <b/>
      <sz val="11"/>
      <name val="方正书宋_GBK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4"/>
      <color theme="1"/>
      <name val="仿宋"/>
      <charset val="134"/>
    </font>
    <font>
      <b/>
      <sz val="14"/>
      <color theme="1"/>
      <name val="仿宋"/>
      <charset val="0"/>
    </font>
    <font>
      <sz val="11"/>
      <color indexed="8"/>
      <name val="宋体"/>
      <charset val="134"/>
    </font>
    <font>
      <b/>
      <sz val="11"/>
      <name val="宋体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6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8" fillId="1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8" borderId="22" applyNumberFormat="0" applyFon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4" fillId="17" borderId="21" applyNumberFormat="0" applyAlignment="0" applyProtection="0">
      <alignment vertical="center"/>
    </xf>
    <xf numFmtId="0" fontId="29" fillId="17" borderId="17" applyNumberFormat="0" applyAlignment="0" applyProtection="0">
      <alignment vertical="center"/>
    </xf>
    <xf numFmtId="0" fontId="23" fillId="8" borderId="1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2" fillId="0" borderId="0"/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9" xfId="49" applyFont="1" applyFill="1" applyBorder="1" applyAlignment="1">
      <alignment horizontal="center" vertical="center" wrapText="1"/>
    </xf>
    <xf numFmtId="0" fontId="10" fillId="0" borderId="9" xfId="49" applyFont="1" applyFill="1" applyBorder="1" applyAlignment="1">
      <alignment vertical="center" wrapText="1"/>
    </xf>
    <xf numFmtId="0" fontId="10" fillId="0" borderId="9" xfId="49" applyFont="1" applyFill="1" applyBorder="1" applyAlignment="1">
      <alignment horizontal="center" vertical="center" wrapText="1"/>
    </xf>
    <xf numFmtId="0" fontId="11" fillId="0" borderId="9" xfId="49" applyFont="1" applyFill="1" applyBorder="1" applyAlignment="1">
      <alignment horizontal="left" vertical="center" wrapText="1"/>
    </xf>
    <xf numFmtId="0" fontId="10" fillId="0" borderId="9" xfId="49" applyFont="1" applyFill="1" applyBorder="1" applyAlignment="1">
      <alignment horizontal="left" vertical="center" wrapText="1"/>
    </xf>
    <xf numFmtId="0" fontId="3" fillId="0" borderId="9" xfId="49" applyFont="1" applyFill="1" applyBorder="1" applyAlignment="1">
      <alignment horizontal="center" vertical="center" wrapText="1"/>
    </xf>
    <xf numFmtId="0" fontId="1" fillId="0" borderId="9" xfId="49" applyFont="1" applyFill="1" applyBorder="1" applyAlignment="1">
      <alignment horizontal="center" vertical="center" wrapText="1"/>
    </xf>
    <xf numFmtId="0" fontId="4" fillId="0" borderId="9" xfId="49" applyFont="1" applyFill="1" applyBorder="1" applyAlignment="1">
      <alignment horizontal="center" vertical="center" wrapText="1"/>
    </xf>
    <xf numFmtId="0" fontId="4" fillId="0" borderId="9" xfId="49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7" fontId="14" fillId="0" borderId="9" xfId="0" applyNumberFormat="1" applyFont="1" applyFill="1" applyBorder="1" applyAlignment="1">
      <alignment horizontal="center" vertical="center" wrapText="1"/>
    </xf>
    <xf numFmtId="177" fontId="15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7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26"/>
  <sheetViews>
    <sheetView tabSelected="1" view="pageBreakPreview" zoomScale="90" zoomScaleNormal="60" zoomScaleSheetLayoutView="90" topLeftCell="E12" workbookViewId="0">
      <selection activeCell="S24" sqref="S24:S26"/>
    </sheetView>
  </sheetViews>
  <sheetFormatPr defaultColWidth="9" defaultRowHeight="15"/>
  <cols>
    <col min="1" max="1" width="3.95833333333333" style="4" customWidth="1"/>
    <col min="2" max="2" width="17.0833333333333" style="5" customWidth="1"/>
    <col min="3" max="3" width="3.9" style="6" customWidth="1"/>
    <col min="4" max="4" width="8.33333333333333" style="6" customWidth="1"/>
    <col min="5" max="5" width="36.5083333333333" style="7" customWidth="1"/>
    <col min="6" max="7" width="5.83333333333333" style="6" customWidth="1"/>
    <col min="8" max="8" width="11.5666666666667" style="7" customWidth="1"/>
    <col min="9" max="9" width="8.25833333333333" style="6" customWidth="1"/>
    <col min="10" max="10" width="8.625" style="6" customWidth="1"/>
    <col min="11" max="11" width="10.625" style="6" customWidth="1"/>
    <col min="12" max="12" width="8.625" style="8" customWidth="1"/>
    <col min="13" max="13" width="10.625" style="8" customWidth="1"/>
    <col min="14" max="14" width="8.625" style="8" customWidth="1"/>
    <col min="15" max="15" width="10.625" style="8" customWidth="1"/>
    <col min="16" max="16" width="8.625" style="6" customWidth="1"/>
    <col min="17" max="17" width="10.625" style="6" customWidth="1"/>
    <col min="18" max="19" width="9.375" style="5" customWidth="1"/>
    <col min="20" max="20" width="4.79166666666667" style="6" customWidth="1"/>
    <col min="21" max="16379" width="9" style="1"/>
  </cols>
  <sheetData>
    <row r="1" s="1" customFormat="1" ht="29" customHeight="1" spans="1:20">
      <c r="A1" s="9" t="s">
        <v>0</v>
      </c>
      <c r="B1" s="9"/>
      <c r="C1" s="9"/>
      <c r="D1" s="6"/>
      <c r="E1" s="7"/>
      <c r="F1" s="6"/>
      <c r="G1" s="6"/>
      <c r="H1" s="7"/>
      <c r="I1" s="6"/>
      <c r="J1" s="6"/>
      <c r="K1" s="6"/>
      <c r="L1" s="8"/>
      <c r="M1" s="8"/>
      <c r="N1" s="8"/>
      <c r="O1" s="8"/>
      <c r="P1" s="6"/>
      <c r="Q1" s="6"/>
      <c r="R1" s="5"/>
      <c r="S1" s="5"/>
      <c r="T1" s="6"/>
    </row>
    <row r="2" s="1" customFormat="1" ht="36.75" customHeight="1" spans="1:2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="1" customFormat="1" ht="16" customHeight="1" spans="1:20">
      <c r="A3" s="4"/>
      <c r="B3" s="11"/>
      <c r="C3" s="12"/>
      <c r="D3" s="12"/>
      <c r="E3" s="13"/>
      <c r="F3" s="12"/>
      <c r="G3" s="12"/>
      <c r="H3" s="13"/>
      <c r="I3" s="6"/>
      <c r="J3" s="6"/>
      <c r="K3" s="6"/>
      <c r="L3" s="8"/>
      <c r="M3" s="8"/>
      <c r="N3" s="8"/>
      <c r="O3" s="8"/>
      <c r="P3" s="6"/>
      <c r="Q3" s="6"/>
      <c r="R3" s="47" t="s">
        <v>2</v>
      </c>
      <c r="S3" s="47"/>
      <c r="T3" s="48"/>
    </row>
    <row r="4" s="2" customFormat="1" ht="57" customHeight="1" spans="1:20">
      <c r="A4" s="14" t="s">
        <v>3</v>
      </c>
      <c r="B4" s="15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7" t="s">
        <v>10</v>
      </c>
      <c r="I4" s="37" t="s">
        <v>11</v>
      </c>
      <c r="J4" s="38" t="s">
        <v>12</v>
      </c>
      <c r="K4" s="39"/>
      <c r="L4" s="40" t="s">
        <v>13</v>
      </c>
      <c r="M4" s="39"/>
      <c r="N4" s="40" t="s">
        <v>14</v>
      </c>
      <c r="O4" s="39"/>
      <c r="P4" s="38" t="s">
        <v>15</v>
      </c>
      <c r="Q4" s="39"/>
      <c r="R4" s="49" t="s">
        <v>16</v>
      </c>
      <c r="S4" s="49" t="s">
        <v>17</v>
      </c>
      <c r="T4" s="14" t="s">
        <v>18</v>
      </c>
    </row>
    <row r="5" s="2" customFormat="1" ht="152" customHeight="1" spans="1:24">
      <c r="A5" s="18"/>
      <c r="B5" s="19"/>
      <c r="C5" s="20"/>
      <c r="D5" s="20"/>
      <c r="E5" s="20"/>
      <c r="F5" s="20"/>
      <c r="G5" s="20"/>
      <c r="H5" s="21"/>
      <c r="I5" s="41"/>
      <c r="J5" s="38" t="s">
        <v>19</v>
      </c>
      <c r="K5" s="38" t="s">
        <v>20</v>
      </c>
      <c r="L5" s="38" t="s">
        <v>19</v>
      </c>
      <c r="M5" s="38" t="s">
        <v>21</v>
      </c>
      <c r="N5" s="38" t="s">
        <v>19</v>
      </c>
      <c r="O5" s="38" t="s">
        <v>22</v>
      </c>
      <c r="P5" s="38" t="s">
        <v>23</v>
      </c>
      <c r="Q5" s="38" t="s">
        <v>24</v>
      </c>
      <c r="R5" s="50"/>
      <c r="S5" s="50"/>
      <c r="T5" s="18"/>
      <c r="U5" s="51"/>
      <c r="V5" s="51"/>
      <c r="W5" s="51"/>
      <c r="X5" s="51"/>
    </row>
    <row r="6" s="3" customFormat="1" ht="33" customHeight="1" spans="1:20">
      <c r="A6" s="22" t="s">
        <v>25</v>
      </c>
      <c r="B6" s="23" t="s">
        <v>26</v>
      </c>
      <c r="C6" s="24"/>
      <c r="D6" s="24"/>
      <c r="E6" s="25"/>
      <c r="F6" s="24"/>
      <c r="G6" s="24"/>
      <c r="H6" s="26" t="s">
        <v>27</v>
      </c>
      <c r="I6" s="42">
        <f>I9+I12+I15+I18</f>
        <v>10153</v>
      </c>
      <c r="J6" s="43">
        <f>SUM(J9:J20)</f>
        <v>677</v>
      </c>
      <c r="K6" s="43">
        <f>SUM(K9:K20)</f>
        <v>38</v>
      </c>
      <c r="L6" s="43"/>
      <c r="M6" s="43"/>
      <c r="N6" s="43"/>
      <c r="O6" s="43"/>
      <c r="P6" s="43">
        <f>SUM(P9:P20)</f>
        <v>498</v>
      </c>
      <c r="Q6" s="43">
        <f>SUM(Q9:Q20)</f>
        <v>30</v>
      </c>
      <c r="R6" s="29"/>
      <c r="S6" s="29"/>
      <c r="T6" s="29"/>
    </row>
    <row r="7" s="3" customFormat="1" ht="33" customHeight="1" spans="1:20">
      <c r="A7" s="27"/>
      <c r="B7" s="23"/>
      <c r="C7" s="24"/>
      <c r="D7" s="24"/>
      <c r="E7" s="25"/>
      <c r="F7" s="24"/>
      <c r="G7" s="24"/>
      <c r="H7" s="26" t="s">
        <v>28</v>
      </c>
      <c r="I7" s="42">
        <f>I10+I13+I16+I19</f>
        <v>2604</v>
      </c>
      <c r="J7" s="43"/>
      <c r="K7" s="43"/>
      <c r="L7" s="43"/>
      <c r="M7" s="43"/>
      <c r="N7" s="43"/>
      <c r="O7" s="43"/>
      <c r="P7" s="43"/>
      <c r="Q7" s="43"/>
      <c r="R7" s="29"/>
      <c r="S7" s="29"/>
      <c r="T7" s="29"/>
    </row>
    <row r="8" s="3" customFormat="1" ht="33" customHeight="1" spans="1:20">
      <c r="A8" s="27"/>
      <c r="B8" s="23"/>
      <c r="C8" s="24"/>
      <c r="D8" s="24"/>
      <c r="E8" s="25"/>
      <c r="F8" s="24"/>
      <c r="G8" s="24"/>
      <c r="H8" s="26" t="s">
        <v>29</v>
      </c>
      <c r="I8" s="42">
        <f>I6-I7</f>
        <v>7549</v>
      </c>
      <c r="J8" s="43"/>
      <c r="K8" s="43"/>
      <c r="L8" s="43"/>
      <c r="M8" s="43"/>
      <c r="N8" s="43"/>
      <c r="O8" s="43"/>
      <c r="P8" s="43"/>
      <c r="Q8" s="43"/>
      <c r="R8" s="29"/>
      <c r="S8" s="29"/>
      <c r="T8" s="29"/>
    </row>
    <row r="9" s="3" customFormat="1" ht="33" customHeight="1" spans="1:20">
      <c r="A9" s="28">
        <v>1</v>
      </c>
      <c r="B9" s="29" t="s">
        <v>30</v>
      </c>
      <c r="C9" s="29" t="s">
        <v>31</v>
      </c>
      <c r="D9" s="29" t="s">
        <v>32</v>
      </c>
      <c r="E9" s="30" t="s">
        <v>33</v>
      </c>
      <c r="F9" s="29">
        <v>2022</v>
      </c>
      <c r="G9" s="29">
        <v>2022</v>
      </c>
      <c r="H9" s="26" t="s">
        <v>27</v>
      </c>
      <c r="I9" s="42">
        <v>875</v>
      </c>
      <c r="J9" s="44">
        <v>133</v>
      </c>
      <c r="K9" s="44"/>
      <c r="L9" s="43"/>
      <c r="M9" s="43"/>
      <c r="N9" s="43"/>
      <c r="O9" s="43"/>
      <c r="P9" s="44">
        <v>96</v>
      </c>
      <c r="Q9" s="44"/>
      <c r="R9" s="29" t="s">
        <v>34</v>
      </c>
      <c r="S9" s="29" t="s">
        <v>35</v>
      </c>
      <c r="T9" s="29"/>
    </row>
    <row r="10" s="3" customFormat="1" ht="33" customHeight="1" spans="1:20">
      <c r="A10" s="28"/>
      <c r="B10" s="29"/>
      <c r="C10" s="29"/>
      <c r="D10" s="29"/>
      <c r="E10" s="30"/>
      <c r="F10" s="29"/>
      <c r="G10" s="29"/>
      <c r="H10" s="26" t="s">
        <v>28</v>
      </c>
      <c r="I10" s="42">
        <v>500</v>
      </c>
      <c r="J10" s="44"/>
      <c r="K10" s="44"/>
      <c r="L10" s="43"/>
      <c r="M10" s="43"/>
      <c r="N10" s="43"/>
      <c r="O10" s="43"/>
      <c r="P10" s="44"/>
      <c r="Q10" s="44"/>
      <c r="R10" s="29"/>
      <c r="S10" s="29"/>
      <c r="T10" s="29"/>
    </row>
    <row r="11" s="3" customFormat="1" ht="33" customHeight="1" spans="1:20">
      <c r="A11" s="28"/>
      <c r="B11" s="29"/>
      <c r="C11" s="29"/>
      <c r="D11" s="29"/>
      <c r="E11" s="30"/>
      <c r="F11" s="29"/>
      <c r="G11" s="29"/>
      <c r="H11" s="26" t="s">
        <v>29</v>
      </c>
      <c r="I11" s="42">
        <f>I9-I10</f>
        <v>375</v>
      </c>
      <c r="J11" s="44"/>
      <c r="K11" s="44"/>
      <c r="L11" s="43"/>
      <c r="M11" s="43"/>
      <c r="N11" s="43"/>
      <c r="O11" s="43"/>
      <c r="P11" s="44"/>
      <c r="Q11" s="44"/>
      <c r="R11" s="29"/>
      <c r="S11" s="29"/>
      <c r="T11" s="29"/>
    </row>
    <row r="12" s="3" customFormat="1" ht="33" customHeight="1" spans="1:20">
      <c r="A12" s="28">
        <v>2</v>
      </c>
      <c r="B12" s="29" t="s">
        <v>36</v>
      </c>
      <c r="C12" s="29" t="s">
        <v>31</v>
      </c>
      <c r="D12" s="29" t="s">
        <v>37</v>
      </c>
      <c r="E12" s="30" t="s">
        <v>38</v>
      </c>
      <c r="F12" s="29">
        <v>2022</v>
      </c>
      <c r="G12" s="29">
        <v>2022</v>
      </c>
      <c r="H12" s="26" t="s">
        <v>27</v>
      </c>
      <c r="I12" s="45">
        <v>3988</v>
      </c>
      <c r="J12" s="44">
        <v>206</v>
      </c>
      <c r="K12" s="44">
        <v>38</v>
      </c>
      <c r="L12" s="43"/>
      <c r="M12" s="43"/>
      <c r="N12" s="43"/>
      <c r="O12" s="43"/>
      <c r="P12" s="44">
        <v>153</v>
      </c>
      <c r="Q12" s="44">
        <v>30</v>
      </c>
      <c r="R12" s="29" t="s">
        <v>39</v>
      </c>
      <c r="S12" s="29" t="s">
        <v>35</v>
      </c>
      <c r="T12" s="29"/>
    </row>
    <row r="13" s="3" customFormat="1" ht="33" customHeight="1" spans="1:20">
      <c r="A13" s="28"/>
      <c r="B13" s="29"/>
      <c r="C13" s="29"/>
      <c r="D13" s="29"/>
      <c r="E13" s="30"/>
      <c r="F13" s="29"/>
      <c r="G13" s="29"/>
      <c r="H13" s="26" t="s">
        <v>28</v>
      </c>
      <c r="I13" s="42">
        <v>800</v>
      </c>
      <c r="J13" s="44"/>
      <c r="K13" s="44"/>
      <c r="L13" s="43"/>
      <c r="M13" s="43"/>
      <c r="N13" s="43"/>
      <c r="O13" s="43"/>
      <c r="P13" s="44"/>
      <c r="Q13" s="44"/>
      <c r="R13" s="29"/>
      <c r="S13" s="29"/>
      <c r="T13" s="29"/>
    </row>
    <row r="14" s="3" customFormat="1" ht="33" customHeight="1" spans="1:20">
      <c r="A14" s="28"/>
      <c r="B14" s="29"/>
      <c r="C14" s="29"/>
      <c r="D14" s="29"/>
      <c r="E14" s="30"/>
      <c r="F14" s="29"/>
      <c r="G14" s="29"/>
      <c r="H14" s="26" t="s">
        <v>29</v>
      </c>
      <c r="I14" s="42">
        <f>I12-I13</f>
        <v>3188</v>
      </c>
      <c r="J14" s="44"/>
      <c r="K14" s="44"/>
      <c r="L14" s="43"/>
      <c r="M14" s="43"/>
      <c r="N14" s="43"/>
      <c r="O14" s="43"/>
      <c r="P14" s="44"/>
      <c r="Q14" s="44"/>
      <c r="R14" s="29"/>
      <c r="S14" s="29"/>
      <c r="T14" s="29"/>
    </row>
    <row r="15" s="3" customFormat="1" ht="33" customHeight="1" spans="1:22">
      <c r="A15" s="28">
        <v>3</v>
      </c>
      <c r="B15" s="29" t="s">
        <v>40</v>
      </c>
      <c r="C15" s="29" t="s">
        <v>31</v>
      </c>
      <c r="D15" s="29" t="s">
        <v>41</v>
      </c>
      <c r="E15" s="30" t="s">
        <v>42</v>
      </c>
      <c r="F15" s="29">
        <v>2022</v>
      </c>
      <c r="G15" s="29">
        <v>2022</v>
      </c>
      <c r="H15" s="26" t="s">
        <v>27</v>
      </c>
      <c r="I15" s="46">
        <v>2290</v>
      </c>
      <c r="J15" s="44">
        <v>144</v>
      </c>
      <c r="K15" s="44"/>
      <c r="L15" s="43"/>
      <c r="M15" s="43"/>
      <c r="N15" s="43"/>
      <c r="O15" s="43"/>
      <c r="P15" s="44">
        <v>105</v>
      </c>
      <c r="Q15" s="44"/>
      <c r="R15" s="29" t="s">
        <v>39</v>
      </c>
      <c r="S15" s="29" t="s">
        <v>35</v>
      </c>
      <c r="T15" s="29"/>
      <c r="V15" s="52"/>
    </row>
    <row r="16" s="3" customFormat="1" ht="33" customHeight="1" spans="1:20">
      <c r="A16" s="28"/>
      <c r="B16" s="29"/>
      <c r="C16" s="29"/>
      <c r="D16" s="29"/>
      <c r="E16" s="30"/>
      <c r="F16" s="29"/>
      <c r="G16" s="29"/>
      <c r="H16" s="26" t="s">
        <v>28</v>
      </c>
      <c r="I16" s="42">
        <v>550</v>
      </c>
      <c r="J16" s="44"/>
      <c r="K16" s="44"/>
      <c r="L16" s="43"/>
      <c r="M16" s="43"/>
      <c r="N16" s="43"/>
      <c r="O16" s="43"/>
      <c r="P16" s="44"/>
      <c r="Q16" s="44"/>
      <c r="R16" s="29"/>
      <c r="S16" s="29"/>
      <c r="T16" s="29"/>
    </row>
    <row r="17" s="3" customFormat="1" ht="33" customHeight="1" spans="1:20">
      <c r="A17" s="28"/>
      <c r="B17" s="29"/>
      <c r="C17" s="29"/>
      <c r="D17" s="29"/>
      <c r="E17" s="30"/>
      <c r="F17" s="29"/>
      <c r="G17" s="29"/>
      <c r="H17" s="26" t="s">
        <v>29</v>
      </c>
      <c r="I17" s="42">
        <f>I15-I16</f>
        <v>1740</v>
      </c>
      <c r="J17" s="44"/>
      <c r="K17" s="44"/>
      <c r="L17" s="43"/>
      <c r="M17" s="43"/>
      <c r="N17" s="43"/>
      <c r="O17" s="43"/>
      <c r="P17" s="44"/>
      <c r="Q17" s="44"/>
      <c r="R17" s="29"/>
      <c r="S17" s="29"/>
      <c r="T17" s="29"/>
    </row>
    <row r="18" s="3" customFormat="1" ht="33" customHeight="1" spans="1:20">
      <c r="A18" s="28">
        <v>4</v>
      </c>
      <c r="B18" s="29" t="s">
        <v>43</v>
      </c>
      <c r="C18" s="29" t="s">
        <v>44</v>
      </c>
      <c r="D18" s="29" t="s">
        <v>45</v>
      </c>
      <c r="E18" s="30" t="s">
        <v>46</v>
      </c>
      <c r="F18" s="29">
        <v>2022</v>
      </c>
      <c r="G18" s="29">
        <v>2022</v>
      </c>
      <c r="H18" s="26" t="s">
        <v>27</v>
      </c>
      <c r="I18" s="42">
        <v>3000</v>
      </c>
      <c r="J18" s="44">
        <v>194</v>
      </c>
      <c r="K18" s="44"/>
      <c r="L18" s="43"/>
      <c r="M18" s="43"/>
      <c r="N18" s="43"/>
      <c r="O18" s="43"/>
      <c r="P18" s="44">
        <v>144</v>
      </c>
      <c r="Q18" s="44"/>
      <c r="R18" s="29" t="s">
        <v>47</v>
      </c>
      <c r="S18" s="29" t="s">
        <v>35</v>
      </c>
      <c r="T18" s="29"/>
    </row>
    <row r="19" s="3" customFormat="1" ht="33" customHeight="1" spans="1:20">
      <c r="A19" s="28"/>
      <c r="B19" s="29"/>
      <c r="C19" s="29"/>
      <c r="D19" s="29"/>
      <c r="E19" s="30"/>
      <c r="F19" s="29"/>
      <c r="G19" s="29"/>
      <c r="H19" s="26" t="s">
        <v>28</v>
      </c>
      <c r="I19" s="42">
        <v>754</v>
      </c>
      <c r="J19" s="44"/>
      <c r="K19" s="44"/>
      <c r="L19" s="43"/>
      <c r="M19" s="43"/>
      <c r="N19" s="43"/>
      <c r="O19" s="43"/>
      <c r="P19" s="44"/>
      <c r="Q19" s="44"/>
      <c r="R19" s="29"/>
      <c r="S19" s="29"/>
      <c r="T19" s="29"/>
    </row>
    <row r="20" s="3" customFormat="1" ht="33" customHeight="1" spans="1:20">
      <c r="A20" s="28"/>
      <c r="B20" s="29"/>
      <c r="C20" s="29"/>
      <c r="D20" s="29"/>
      <c r="E20" s="30"/>
      <c r="F20" s="29"/>
      <c r="G20" s="29"/>
      <c r="H20" s="26" t="s">
        <v>29</v>
      </c>
      <c r="I20" s="42">
        <f>I18-I19</f>
        <v>2246</v>
      </c>
      <c r="J20" s="44"/>
      <c r="K20" s="44"/>
      <c r="L20" s="43"/>
      <c r="M20" s="43"/>
      <c r="N20" s="43"/>
      <c r="O20" s="43"/>
      <c r="P20" s="44"/>
      <c r="Q20" s="44"/>
      <c r="R20" s="29"/>
      <c r="S20" s="29"/>
      <c r="T20" s="29"/>
    </row>
    <row r="21" s="3" customFormat="1" ht="33" customHeight="1" spans="1:20">
      <c r="A21" s="22" t="s">
        <v>48</v>
      </c>
      <c r="B21" s="23" t="s">
        <v>49</v>
      </c>
      <c r="C21" s="24"/>
      <c r="D21" s="24"/>
      <c r="E21" s="25"/>
      <c r="F21" s="24"/>
      <c r="G21" s="24"/>
      <c r="H21" s="26" t="s">
        <v>27</v>
      </c>
      <c r="I21" s="42">
        <f>I24+I27+I30+I33</f>
        <v>3000</v>
      </c>
      <c r="J21" s="43">
        <f>SUM(J24:J35)</f>
        <v>80</v>
      </c>
      <c r="K21" s="43"/>
      <c r="L21" s="43">
        <v>5</v>
      </c>
      <c r="M21" s="43"/>
      <c r="N21" s="43">
        <v>1</v>
      </c>
      <c r="O21" s="43"/>
      <c r="P21" s="43">
        <f>SUM(P24:P35)</f>
        <v>88</v>
      </c>
      <c r="Q21" s="43"/>
      <c r="R21" s="29"/>
      <c r="S21" s="29"/>
      <c r="T21" s="29"/>
    </row>
    <row r="22" s="3" customFormat="1" ht="33" customHeight="1" spans="1:20">
      <c r="A22" s="27"/>
      <c r="B22" s="23"/>
      <c r="C22" s="24"/>
      <c r="D22" s="24"/>
      <c r="E22" s="25"/>
      <c r="F22" s="24"/>
      <c r="G22" s="24"/>
      <c r="H22" s="26" t="s">
        <v>28</v>
      </c>
      <c r="I22" s="42">
        <f>I25+I28+I31+I34</f>
        <v>489</v>
      </c>
      <c r="J22" s="43"/>
      <c r="K22" s="43"/>
      <c r="L22" s="43"/>
      <c r="M22" s="43"/>
      <c r="N22" s="43"/>
      <c r="O22" s="43"/>
      <c r="P22" s="43"/>
      <c r="Q22" s="43"/>
      <c r="R22" s="29"/>
      <c r="S22" s="29"/>
      <c r="T22" s="29"/>
    </row>
    <row r="23" s="3" customFormat="1" ht="33" customHeight="1" spans="1:20">
      <c r="A23" s="27"/>
      <c r="B23" s="23"/>
      <c r="C23" s="24"/>
      <c r="D23" s="24"/>
      <c r="E23" s="25"/>
      <c r="F23" s="24"/>
      <c r="G23" s="24"/>
      <c r="H23" s="26" t="s">
        <v>29</v>
      </c>
      <c r="I23" s="42">
        <f>I21-I22</f>
        <v>2511</v>
      </c>
      <c r="J23" s="43"/>
      <c r="K23" s="43"/>
      <c r="L23" s="43"/>
      <c r="M23" s="43"/>
      <c r="N23" s="43"/>
      <c r="O23" s="43"/>
      <c r="P23" s="43"/>
      <c r="Q23" s="43"/>
      <c r="R23" s="29"/>
      <c r="S23" s="29"/>
      <c r="T23" s="29"/>
    </row>
    <row r="24" s="3" customFormat="1" ht="33" customHeight="1" spans="1:20">
      <c r="A24" s="28">
        <v>1</v>
      </c>
      <c r="B24" s="31" t="s">
        <v>50</v>
      </c>
      <c r="C24" s="32" t="s">
        <v>44</v>
      </c>
      <c r="D24" s="32" t="s">
        <v>51</v>
      </c>
      <c r="E24" s="32" t="s">
        <v>52</v>
      </c>
      <c r="F24" s="29">
        <v>2022</v>
      </c>
      <c r="G24" s="29">
        <v>2022</v>
      </c>
      <c r="H24" s="26" t="s">
        <v>27</v>
      </c>
      <c r="I24" s="42">
        <v>3000</v>
      </c>
      <c r="J24" s="44">
        <v>80</v>
      </c>
      <c r="K24" s="44"/>
      <c r="L24" s="43">
        <v>5</v>
      </c>
      <c r="M24" s="43"/>
      <c r="N24" s="43">
        <v>1</v>
      </c>
      <c r="O24" s="43"/>
      <c r="P24" s="44">
        <v>88</v>
      </c>
      <c r="Q24" s="44"/>
      <c r="R24" s="29" t="s">
        <v>53</v>
      </c>
      <c r="S24" s="29" t="s">
        <v>35</v>
      </c>
      <c r="T24" s="29"/>
    </row>
    <row r="25" s="3" customFormat="1" ht="33" customHeight="1" spans="1:20">
      <c r="A25" s="28"/>
      <c r="B25" s="33"/>
      <c r="C25" s="34"/>
      <c r="D25" s="34"/>
      <c r="E25" s="34"/>
      <c r="F25" s="29"/>
      <c r="G25" s="29"/>
      <c r="H25" s="26" t="s">
        <v>28</v>
      </c>
      <c r="I25" s="42">
        <v>489</v>
      </c>
      <c r="J25" s="44"/>
      <c r="K25" s="44"/>
      <c r="L25" s="43"/>
      <c r="M25" s="43"/>
      <c r="N25" s="43"/>
      <c r="O25" s="43"/>
      <c r="P25" s="44"/>
      <c r="Q25" s="44"/>
      <c r="R25" s="29"/>
      <c r="S25" s="29"/>
      <c r="T25" s="29"/>
    </row>
    <row r="26" s="3" customFormat="1" ht="33" customHeight="1" spans="1:20">
      <c r="A26" s="28"/>
      <c r="B26" s="35"/>
      <c r="C26" s="36"/>
      <c r="D26" s="36"/>
      <c r="E26" s="36"/>
      <c r="F26" s="29"/>
      <c r="G26" s="29"/>
      <c r="H26" s="26" t="s">
        <v>29</v>
      </c>
      <c r="I26" s="42">
        <v>2511</v>
      </c>
      <c r="J26" s="44"/>
      <c r="K26" s="44"/>
      <c r="L26" s="43"/>
      <c r="M26" s="43"/>
      <c r="N26" s="43"/>
      <c r="O26" s="43"/>
      <c r="P26" s="44"/>
      <c r="Q26" s="44"/>
      <c r="R26" s="29"/>
      <c r="S26" s="29"/>
      <c r="T26" s="29"/>
    </row>
  </sheetData>
  <mergeCells count="143">
    <mergeCell ref="A1:C1"/>
    <mergeCell ref="A2:T2"/>
    <mergeCell ref="R3:T3"/>
    <mergeCell ref="J4:K4"/>
    <mergeCell ref="L4:M4"/>
    <mergeCell ref="N4:O4"/>
    <mergeCell ref="P4:Q4"/>
    <mergeCell ref="A4:A5"/>
    <mergeCell ref="A6:A8"/>
    <mergeCell ref="A9:A11"/>
    <mergeCell ref="A12:A14"/>
    <mergeCell ref="A15:A17"/>
    <mergeCell ref="A18:A20"/>
    <mergeCell ref="A21:A23"/>
    <mergeCell ref="A24:A26"/>
    <mergeCell ref="B4:B5"/>
    <mergeCell ref="B6:B8"/>
    <mergeCell ref="B9:B11"/>
    <mergeCell ref="B12:B14"/>
    <mergeCell ref="B15:B17"/>
    <mergeCell ref="B18:B20"/>
    <mergeCell ref="B21:B23"/>
    <mergeCell ref="B24:B26"/>
    <mergeCell ref="C4:C5"/>
    <mergeCell ref="C6:C8"/>
    <mergeCell ref="C9:C11"/>
    <mergeCell ref="C12:C14"/>
    <mergeCell ref="C15:C17"/>
    <mergeCell ref="C18:C20"/>
    <mergeCell ref="C21:C23"/>
    <mergeCell ref="C24:C26"/>
    <mergeCell ref="D4:D5"/>
    <mergeCell ref="D6:D8"/>
    <mergeCell ref="D9:D11"/>
    <mergeCell ref="D12:D14"/>
    <mergeCell ref="D15:D17"/>
    <mergeCell ref="D18:D20"/>
    <mergeCell ref="D21:D23"/>
    <mergeCell ref="D24:D26"/>
    <mergeCell ref="E4:E5"/>
    <mergeCell ref="E6:E8"/>
    <mergeCell ref="E9:E11"/>
    <mergeCell ref="E12:E14"/>
    <mergeCell ref="E15:E17"/>
    <mergeCell ref="E18:E20"/>
    <mergeCell ref="E21:E23"/>
    <mergeCell ref="E24:E26"/>
    <mergeCell ref="F4:F5"/>
    <mergeCell ref="F6:F8"/>
    <mergeCell ref="F9:F11"/>
    <mergeCell ref="F12:F14"/>
    <mergeCell ref="F15:F17"/>
    <mergeCell ref="F18:F20"/>
    <mergeCell ref="F21:F23"/>
    <mergeCell ref="F24:F26"/>
    <mergeCell ref="G4:G5"/>
    <mergeCell ref="G6:G8"/>
    <mergeCell ref="G9:G11"/>
    <mergeCell ref="G12:G14"/>
    <mergeCell ref="G15:G17"/>
    <mergeCell ref="G18:G20"/>
    <mergeCell ref="G21:G23"/>
    <mergeCell ref="G24:G26"/>
    <mergeCell ref="J6:J8"/>
    <mergeCell ref="J9:J11"/>
    <mergeCell ref="J12:J14"/>
    <mergeCell ref="J15:J17"/>
    <mergeCell ref="J18:J20"/>
    <mergeCell ref="J21:J23"/>
    <mergeCell ref="J24:J26"/>
    <mergeCell ref="K6:K8"/>
    <mergeCell ref="K9:K11"/>
    <mergeCell ref="K12:K14"/>
    <mergeCell ref="K15:K17"/>
    <mergeCell ref="K18:K20"/>
    <mergeCell ref="K21:K23"/>
    <mergeCell ref="K24:K26"/>
    <mergeCell ref="L6:L8"/>
    <mergeCell ref="L9:L11"/>
    <mergeCell ref="L12:L14"/>
    <mergeCell ref="L15:L17"/>
    <mergeCell ref="L18:L20"/>
    <mergeCell ref="L21:L23"/>
    <mergeCell ref="L24:L26"/>
    <mergeCell ref="M6:M8"/>
    <mergeCell ref="M9:M11"/>
    <mergeCell ref="M12:M14"/>
    <mergeCell ref="M15:M17"/>
    <mergeCell ref="M18:M20"/>
    <mergeCell ref="M21:M23"/>
    <mergeCell ref="M24:M26"/>
    <mergeCell ref="N6:N8"/>
    <mergeCell ref="N9:N11"/>
    <mergeCell ref="N12:N14"/>
    <mergeCell ref="N15:N17"/>
    <mergeCell ref="N18:N20"/>
    <mergeCell ref="N21:N23"/>
    <mergeCell ref="N24:N26"/>
    <mergeCell ref="O6:O8"/>
    <mergeCell ref="O9:O11"/>
    <mergeCell ref="O12:O14"/>
    <mergeCell ref="O15:O17"/>
    <mergeCell ref="O18:O20"/>
    <mergeCell ref="O21:O23"/>
    <mergeCell ref="O24:O26"/>
    <mergeCell ref="P6:P8"/>
    <mergeCell ref="P9:P11"/>
    <mergeCell ref="P12:P14"/>
    <mergeCell ref="P15:P17"/>
    <mergeCell ref="P18:P20"/>
    <mergeCell ref="P21:P23"/>
    <mergeCell ref="P24:P26"/>
    <mergeCell ref="Q6:Q8"/>
    <mergeCell ref="Q9:Q11"/>
    <mergeCell ref="Q12:Q14"/>
    <mergeCell ref="Q15:Q17"/>
    <mergeCell ref="Q18:Q20"/>
    <mergeCell ref="Q21:Q23"/>
    <mergeCell ref="Q24:Q26"/>
    <mergeCell ref="R4:R5"/>
    <mergeCell ref="R6:R8"/>
    <mergeCell ref="R9:R11"/>
    <mergeCell ref="R12:R14"/>
    <mergeCell ref="R15:R17"/>
    <mergeCell ref="R18:R20"/>
    <mergeCell ref="R21:R23"/>
    <mergeCell ref="R24:R26"/>
    <mergeCell ref="S4:S5"/>
    <mergeCell ref="S6:S8"/>
    <mergeCell ref="S9:S11"/>
    <mergeCell ref="S12:S14"/>
    <mergeCell ref="S15:S17"/>
    <mergeCell ref="S18:S20"/>
    <mergeCell ref="S21:S23"/>
    <mergeCell ref="S24:S26"/>
    <mergeCell ref="T4:T5"/>
    <mergeCell ref="T6:T8"/>
    <mergeCell ref="T9:T11"/>
    <mergeCell ref="T12:T14"/>
    <mergeCell ref="T15:T17"/>
    <mergeCell ref="T18:T20"/>
    <mergeCell ref="T21:T23"/>
    <mergeCell ref="T24:T26"/>
  </mergeCells>
  <printOptions horizontalCentered="1"/>
  <pageMargins left="0.357638888888889" right="0.357638888888889" top="0.605555555555556" bottom="0.605555555555556" header="0.302777777777778" footer="0.302777777777778"/>
  <pageSetup paperSize="9" scale="70" orientation="landscape" horizontalDpi="600"/>
  <headerFooter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2022-02-28T08:39:00Z</dcterms:created>
  <dcterms:modified xsi:type="dcterms:W3CDTF">2022-02-28T09:15:54Z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