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<sst xmlns="http://schemas.openxmlformats.org/spreadsheetml/2006/main" count="37" uniqueCount="25">
  <si>
    <t>哈拉峻乡2020年度农资补贴发放表</t>
  </si>
  <si>
    <t>序号</t>
  </si>
  <si>
    <t>村别</t>
  </si>
  <si>
    <t>冬小麦</t>
  </si>
  <si>
    <t>秋麦</t>
  </si>
  <si>
    <t>玉米</t>
  </si>
  <si>
    <t>苜蓿草</t>
  </si>
  <si>
    <t>复播玉米</t>
  </si>
  <si>
    <t>共计发放金额（元）</t>
  </si>
  <si>
    <t>补贴面积（亩）</t>
  </si>
  <si>
    <t>补贴标准（元/亩）</t>
  </si>
  <si>
    <t>补贴发放金额（元）</t>
  </si>
  <si>
    <t>琼哈拉峻村</t>
  </si>
  <si>
    <t>欧吐拉哈拉峻村</t>
  </si>
  <si>
    <t>阿亚克苏洪村</t>
  </si>
  <si>
    <t>谢依提村</t>
  </si>
  <si>
    <t>克孜勒陶村</t>
  </si>
  <si>
    <t>皮羌村</t>
  </si>
  <si>
    <t>库铁列克村</t>
  </si>
  <si>
    <t>古尔库热村</t>
  </si>
  <si>
    <t>昂额孜村</t>
  </si>
  <si>
    <t>西里比里村</t>
  </si>
  <si>
    <t>坎阿热力村</t>
  </si>
  <si>
    <t>亚孜鲁村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</si>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</sst>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8"/>
      <name val="方正小标宋_GBK"/>
      <charset val="134"/>
    </font>
    <font>
      <sz val="24"/>
      <name val="宋体"/>
      <charset val="134"/>
      <scheme val="minor"/>
    </font>
    <font>
      <sz val="16"/>
      <color theme="1"/>
      <name val="黑体"/>
      <charset val="134"/>
    </font>
    <font>
      <sz val="16"/>
      <name val="黑体"/>
      <charset val="134"/>
    </font>
    <font>
      <sz val="16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4"/>
      <name val="黑体"/>
      <charset val="134"/>
    </font>
    <font>
      <sz val="14"/>
      <name val="宋体"/>
      <charset val="134"/>
      <scheme val="major"/>
    </font>
    <font>
      <sz val="12"/>
      <name val="黑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29" fillId="18" borderId="4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A1" sqref="A1:R1"/>
    </sheetView>
  </sheetViews>
  <sheetFormatPr defaultColWidth="9" defaultRowHeight="13.5"/>
  <cols>
    <col min="2" max="2" width="18.25" customWidth="1"/>
    <col min="18" max="18" width="12.375" customWidth="1"/>
  </cols>
  <sheetData>
    <row r="1" ht="35.2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1.5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0.25" spans="1:18">
      <c r="A3" s="3" t="s">
        <v>1</v>
      </c>
      <c r="B3" s="4" t="s">
        <v>2</v>
      </c>
      <c r="C3" s="5" t="s">
        <v>3</v>
      </c>
      <c r="D3" s="5"/>
      <c r="E3" s="5"/>
      <c r="F3" s="5" t="s">
        <v>4</v>
      </c>
      <c r="G3" s="5"/>
      <c r="H3" s="5"/>
      <c r="I3" s="16" t="s">
        <v>5</v>
      </c>
      <c r="J3" s="16"/>
      <c r="K3" s="16"/>
      <c r="L3" s="16" t="s">
        <v>6</v>
      </c>
      <c r="M3" s="16"/>
      <c r="N3" s="16"/>
      <c r="O3" s="16" t="s">
        <v>7</v>
      </c>
      <c r="P3" s="16"/>
      <c r="Q3" s="16"/>
      <c r="R3" s="17" t="s">
        <v>8</v>
      </c>
    </row>
    <row r="4" ht="42.75" spans="1:18">
      <c r="A4" s="3"/>
      <c r="B4" s="4"/>
      <c r="C4" s="6" t="s">
        <v>9</v>
      </c>
      <c r="D4" s="6" t="s">
        <v>10</v>
      </c>
      <c r="E4" s="7" t="s">
        <v>11</v>
      </c>
      <c r="F4" s="6" t="s">
        <v>9</v>
      </c>
      <c r="G4" s="6" t="s">
        <v>10</v>
      </c>
      <c r="H4" s="7" t="s">
        <v>11</v>
      </c>
      <c r="I4" s="17" t="s">
        <v>9</v>
      </c>
      <c r="J4" s="17" t="s">
        <v>10</v>
      </c>
      <c r="K4" s="18" t="s">
        <v>11</v>
      </c>
      <c r="L4" s="17" t="s">
        <v>9</v>
      </c>
      <c r="M4" s="17" t="s">
        <v>10</v>
      </c>
      <c r="N4" s="18" t="s">
        <v>11</v>
      </c>
      <c r="O4" s="17" t="s">
        <v>9</v>
      </c>
      <c r="P4" s="17" t="s">
        <v>10</v>
      </c>
      <c r="Q4" s="17" t="s">
        <v>11</v>
      </c>
      <c r="R4" s="17"/>
    </row>
    <row r="5" ht="14.25" spans="1:18">
      <c r="A5" s="8">
        <v>1</v>
      </c>
      <c r="B5" s="9" t="s">
        <v>12</v>
      </c>
      <c r="C5" s="10">
        <v>0</v>
      </c>
      <c r="D5" s="10">
        <v>220</v>
      </c>
      <c r="E5" s="11">
        <v>0</v>
      </c>
      <c r="F5" s="10">
        <v>286.5</v>
      </c>
      <c r="G5" s="10">
        <v>115</v>
      </c>
      <c r="H5" s="11">
        <f t="shared" ref="H5:H16" si="0">F5*115</f>
        <v>32947.5</v>
      </c>
      <c r="I5" s="10">
        <v>1983</v>
      </c>
      <c r="J5" s="10">
        <v>18</v>
      </c>
      <c r="K5" s="11">
        <f t="shared" ref="K5:K9" si="1">SUM(I5*18)</f>
        <v>35694</v>
      </c>
      <c r="L5" s="10">
        <v>1030</v>
      </c>
      <c r="M5" s="10">
        <v>100</v>
      </c>
      <c r="N5" s="11">
        <f t="shared" ref="N5:N16" si="2">SUM(L5*100)</f>
        <v>103000</v>
      </c>
      <c r="O5" s="10">
        <v>0</v>
      </c>
      <c r="P5" s="10">
        <v>100</v>
      </c>
      <c r="Q5" s="10">
        <v>0</v>
      </c>
      <c r="R5" s="10">
        <f t="shared" ref="R5:R16" si="3">SUM(E5+H5+K5+N5)</f>
        <v>171641.5</v>
      </c>
    </row>
    <row r="6" ht="14.25" spans="1:18">
      <c r="A6" s="8">
        <v>2</v>
      </c>
      <c r="B6" s="9" t="s">
        <v>13</v>
      </c>
      <c r="C6" s="10">
        <v>0</v>
      </c>
      <c r="D6" s="10">
        <v>220</v>
      </c>
      <c r="E6" s="11">
        <f t="shared" ref="E6:E16" si="4">SUM(C6*D6)</f>
        <v>0</v>
      </c>
      <c r="F6" s="10">
        <v>465</v>
      </c>
      <c r="G6" s="10">
        <v>115</v>
      </c>
      <c r="H6" s="11">
        <f t="shared" si="0"/>
        <v>53475</v>
      </c>
      <c r="I6" s="10">
        <v>3075.5</v>
      </c>
      <c r="J6" s="10">
        <v>18</v>
      </c>
      <c r="K6" s="11">
        <f t="shared" si="1"/>
        <v>55359</v>
      </c>
      <c r="L6" s="10">
        <v>1793</v>
      </c>
      <c r="M6" s="10">
        <v>100</v>
      </c>
      <c r="N6" s="11">
        <f t="shared" si="2"/>
        <v>179300</v>
      </c>
      <c r="O6" s="10">
        <v>0</v>
      </c>
      <c r="P6" s="10">
        <v>100</v>
      </c>
      <c r="Q6" s="10">
        <v>0</v>
      </c>
      <c r="R6" s="10">
        <f t="shared" si="3"/>
        <v>288134</v>
      </c>
    </row>
    <row r="7" ht="14.25" spans="1:18">
      <c r="A7" s="8">
        <v>3</v>
      </c>
      <c r="B7" s="9" t="s">
        <v>14</v>
      </c>
      <c r="C7" s="12">
        <v>41</v>
      </c>
      <c r="D7" s="10">
        <v>220</v>
      </c>
      <c r="E7" s="11">
        <f t="shared" si="4"/>
        <v>9020</v>
      </c>
      <c r="F7" s="10">
        <v>41</v>
      </c>
      <c r="G7" s="10">
        <v>115</v>
      </c>
      <c r="H7" s="11">
        <f t="shared" si="0"/>
        <v>4715</v>
      </c>
      <c r="I7" s="10">
        <v>270</v>
      </c>
      <c r="J7" s="10">
        <v>18</v>
      </c>
      <c r="K7" s="11">
        <f t="shared" si="1"/>
        <v>4860</v>
      </c>
      <c r="L7" s="10">
        <v>33.5</v>
      </c>
      <c r="M7" s="10">
        <v>100</v>
      </c>
      <c r="N7" s="11">
        <f t="shared" si="2"/>
        <v>3350</v>
      </c>
      <c r="O7" s="10">
        <v>0</v>
      </c>
      <c r="P7" s="10">
        <v>100</v>
      </c>
      <c r="Q7" s="10">
        <v>0</v>
      </c>
      <c r="R7" s="10">
        <f t="shared" si="3"/>
        <v>21945</v>
      </c>
    </row>
    <row r="8" ht="14.25" spans="1:18">
      <c r="A8" s="8">
        <v>4</v>
      </c>
      <c r="B8" s="9" t="s">
        <v>15</v>
      </c>
      <c r="C8" s="10">
        <v>840</v>
      </c>
      <c r="D8" s="10">
        <v>220</v>
      </c>
      <c r="E8" s="11">
        <f t="shared" si="4"/>
        <v>184800</v>
      </c>
      <c r="F8" s="10">
        <v>0</v>
      </c>
      <c r="G8" s="10">
        <v>115</v>
      </c>
      <c r="H8" s="11">
        <f t="shared" si="0"/>
        <v>0</v>
      </c>
      <c r="I8" s="10">
        <v>950</v>
      </c>
      <c r="J8" s="10">
        <v>18</v>
      </c>
      <c r="K8" s="11">
        <f t="shared" si="1"/>
        <v>17100</v>
      </c>
      <c r="L8" s="10">
        <v>870</v>
      </c>
      <c r="M8" s="10">
        <v>100</v>
      </c>
      <c r="N8" s="11">
        <f t="shared" si="2"/>
        <v>87000</v>
      </c>
      <c r="O8" s="10">
        <v>0</v>
      </c>
      <c r="P8" s="10">
        <v>100</v>
      </c>
      <c r="Q8" s="10">
        <v>0</v>
      </c>
      <c r="R8" s="10">
        <f t="shared" si="3"/>
        <v>288900</v>
      </c>
    </row>
    <row r="9" ht="14.25" spans="1:18">
      <c r="A9" s="8">
        <v>5</v>
      </c>
      <c r="B9" s="9" t="s">
        <v>16</v>
      </c>
      <c r="C9" s="10">
        <v>222.5</v>
      </c>
      <c r="D9" s="10">
        <v>220</v>
      </c>
      <c r="E9" s="11">
        <f t="shared" si="4"/>
        <v>48950</v>
      </c>
      <c r="F9" s="10">
        <v>271.5</v>
      </c>
      <c r="G9" s="10">
        <v>115</v>
      </c>
      <c r="H9" s="11">
        <f t="shared" si="0"/>
        <v>31222.5</v>
      </c>
      <c r="I9" s="19">
        <v>989.3</v>
      </c>
      <c r="J9" s="10">
        <v>18</v>
      </c>
      <c r="K9" s="11">
        <f t="shared" si="1"/>
        <v>17807.4</v>
      </c>
      <c r="L9" s="19">
        <v>406</v>
      </c>
      <c r="M9" s="10">
        <v>100</v>
      </c>
      <c r="N9" s="11">
        <f t="shared" si="2"/>
        <v>40600</v>
      </c>
      <c r="O9" s="10">
        <v>0</v>
      </c>
      <c r="P9" s="10">
        <v>100</v>
      </c>
      <c r="Q9" s="10">
        <v>0</v>
      </c>
      <c r="R9" s="10">
        <f t="shared" si="3"/>
        <v>138579.9</v>
      </c>
    </row>
    <row r="10" ht="14.25" spans="1:18">
      <c r="A10" s="8">
        <v>6</v>
      </c>
      <c r="B10" s="9" t="s">
        <v>17</v>
      </c>
      <c r="C10" s="10">
        <v>0</v>
      </c>
      <c r="D10" s="10">
        <v>220</v>
      </c>
      <c r="E10" s="11">
        <f t="shared" si="4"/>
        <v>0</v>
      </c>
      <c r="F10" s="10">
        <v>0</v>
      </c>
      <c r="G10" s="10">
        <v>115</v>
      </c>
      <c r="H10" s="11">
        <f t="shared" si="0"/>
        <v>0</v>
      </c>
      <c r="I10" s="10">
        <v>549.61</v>
      </c>
      <c r="J10" s="10">
        <v>18</v>
      </c>
      <c r="K10" s="11">
        <v>9891.75</v>
      </c>
      <c r="L10" s="10">
        <v>570.54</v>
      </c>
      <c r="M10" s="10">
        <v>100</v>
      </c>
      <c r="N10" s="11">
        <f t="shared" si="2"/>
        <v>57054</v>
      </c>
      <c r="O10" s="10">
        <v>0</v>
      </c>
      <c r="P10" s="10">
        <v>100</v>
      </c>
      <c r="Q10" s="10">
        <v>0</v>
      </c>
      <c r="R10" s="10">
        <f t="shared" si="3"/>
        <v>66945.75</v>
      </c>
    </row>
    <row r="11" ht="14.25" spans="1:18">
      <c r="A11" s="8">
        <v>7</v>
      </c>
      <c r="B11" s="9" t="s">
        <v>18</v>
      </c>
      <c r="C11" s="10">
        <v>202</v>
      </c>
      <c r="D11" s="10">
        <v>220</v>
      </c>
      <c r="E11" s="11">
        <f t="shared" si="4"/>
        <v>44440</v>
      </c>
      <c r="F11" s="10">
        <v>16</v>
      </c>
      <c r="G11" s="10">
        <v>115</v>
      </c>
      <c r="H11" s="11">
        <f t="shared" si="0"/>
        <v>1840</v>
      </c>
      <c r="I11" s="10">
        <v>240.3</v>
      </c>
      <c r="J11" s="10">
        <v>18</v>
      </c>
      <c r="K11" s="11">
        <f t="shared" ref="K11:K16" si="5">SUM(I11*18)</f>
        <v>4325.4</v>
      </c>
      <c r="L11" s="10">
        <v>255.34</v>
      </c>
      <c r="M11" s="10">
        <v>100</v>
      </c>
      <c r="N11" s="11">
        <f t="shared" si="2"/>
        <v>25534</v>
      </c>
      <c r="O11" s="10">
        <v>0</v>
      </c>
      <c r="P11" s="10">
        <v>100</v>
      </c>
      <c r="Q11" s="10">
        <v>0</v>
      </c>
      <c r="R11" s="10">
        <f t="shared" si="3"/>
        <v>76139.4</v>
      </c>
    </row>
    <row r="12" ht="14.25" spans="1:18">
      <c r="A12" s="8">
        <v>8</v>
      </c>
      <c r="B12" s="9" t="s">
        <v>19</v>
      </c>
      <c r="C12" s="12">
        <v>101</v>
      </c>
      <c r="D12" s="10">
        <v>220</v>
      </c>
      <c r="E12" s="11">
        <f t="shared" si="4"/>
        <v>22220</v>
      </c>
      <c r="F12" s="12">
        <v>1180</v>
      </c>
      <c r="G12" s="10">
        <v>115</v>
      </c>
      <c r="H12" s="11">
        <f t="shared" si="0"/>
        <v>135700</v>
      </c>
      <c r="I12" s="10">
        <v>791.21</v>
      </c>
      <c r="J12" s="10">
        <v>18</v>
      </c>
      <c r="K12" s="11">
        <f t="shared" si="5"/>
        <v>14241.78</v>
      </c>
      <c r="L12" s="10">
        <v>300</v>
      </c>
      <c r="M12" s="10">
        <v>100</v>
      </c>
      <c r="N12" s="11">
        <f t="shared" si="2"/>
        <v>30000</v>
      </c>
      <c r="O12" s="10">
        <v>0</v>
      </c>
      <c r="P12" s="10">
        <v>100</v>
      </c>
      <c r="Q12" s="10">
        <v>0</v>
      </c>
      <c r="R12" s="10">
        <f t="shared" si="3"/>
        <v>202161.78</v>
      </c>
    </row>
    <row r="13" ht="14.25" spans="1:18">
      <c r="A13" s="8">
        <v>9</v>
      </c>
      <c r="B13" s="9" t="s">
        <v>20</v>
      </c>
      <c r="C13" s="10">
        <v>230.5</v>
      </c>
      <c r="D13" s="10">
        <v>220</v>
      </c>
      <c r="E13" s="11">
        <f t="shared" si="4"/>
        <v>50710</v>
      </c>
      <c r="F13" s="10">
        <v>200</v>
      </c>
      <c r="G13" s="10">
        <v>115</v>
      </c>
      <c r="H13" s="11">
        <f t="shared" si="0"/>
        <v>23000</v>
      </c>
      <c r="I13" s="10">
        <v>800</v>
      </c>
      <c r="J13" s="10">
        <v>18</v>
      </c>
      <c r="K13" s="11">
        <f t="shared" si="5"/>
        <v>14400</v>
      </c>
      <c r="L13" s="10">
        <v>300</v>
      </c>
      <c r="M13" s="10">
        <v>100</v>
      </c>
      <c r="N13" s="11">
        <f t="shared" si="2"/>
        <v>30000</v>
      </c>
      <c r="O13" s="10">
        <v>0</v>
      </c>
      <c r="P13" s="10">
        <v>100</v>
      </c>
      <c r="Q13" s="10">
        <v>0</v>
      </c>
      <c r="R13" s="10">
        <f t="shared" si="3"/>
        <v>118110</v>
      </c>
    </row>
    <row r="14" ht="14.25" spans="1:18">
      <c r="A14" s="8">
        <v>10</v>
      </c>
      <c r="B14" s="9" t="s">
        <v>21</v>
      </c>
      <c r="C14" s="10">
        <v>100</v>
      </c>
      <c r="D14" s="10">
        <v>220</v>
      </c>
      <c r="E14" s="11">
        <f t="shared" si="4"/>
        <v>22000</v>
      </c>
      <c r="F14" s="10">
        <v>2.5</v>
      </c>
      <c r="G14" s="10">
        <v>115</v>
      </c>
      <c r="H14" s="11">
        <f t="shared" si="0"/>
        <v>287.5</v>
      </c>
      <c r="I14" s="10">
        <v>339.5</v>
      </c>
      <c r="J14" s="10">
        <v>18</v>
      </c>
      <c r="K14" s="11">
        <f t="shared" si="5"/>
        <v>6111</v>
      </c>
      <c r="L14" s="10">
        <v>206</v>
      </c>
      <c r="M14" s="10">
        <v>100</v>
      </c>
      <c r="N14" s="11">
        <f t="shared" si="2"/>
        <v>20600</v>
      </c>
      <c r="O14" s="10">
        <v>0</v>
      </c>
      <c r="P14" s="10">
        <v>100</v>
      </c>
      <c r="Q14" s="10">
        <v>0</v>
      </c>
      <c r="R14" s="10">
        <f t="shared" si="3"/>
        <v>48998.5</v>
      </c>
    </row>
    <row r="15" ht="14.25" spans="1:18">
      <c r="A15" s="8">
        <v>11</v>
      </c>
      <c r="B15" s="9" t="s">
        <v>22</v>
      </c>
      <c r="C15" s="10">
        <v>202</v>
      </c>
      <c r="D15" s="10">
        <v>220</v>
      </c>
      <c r="E15" s="11">
        <f t="shared" si="4"/>
        <v>44440</v>
      </c>
      <c r="F15" s="10">
        <v>35</v>
      </c>
      <c r="G15" s="10">
        <v>115</v>
      </c>
      <c r="H15" s="11">
        <f t="shared" si="0"/>
        <v>4025</v>
      </c>
      <c r="I15" s="10">
        <v>600.4</v>
      </c>
      <c r="J15" s="10">
        <v>18</v>
      </c>
      <c r="K15" s="11">
        <f t="shared" si="5"/>
        <v>10807.2</v>
      </c>
      <c r="L15" s="10">
        <v>200</v>
      </c>
      <c r="M15" s="10">
        <v>100</v>
      </c>
      <c r="N15" s="11">
        <f t="shared" si="2"/>
        <v>20000</v>
      </c>
      <c r="O15" s="10">
        <v>0</v>
      </c>
      <c r="P15" s="10">
        <v>100</v>
      </c>
      <c r="Q15" s="10">
        <v>0</v>
      </c>
      <c r="R15" s="10">
        <f t="shared" si="3"/>
        <v>79272.2</v>
      </c>
    </row>
    <row r="16" ht="14.25" spans="1:18">
      <c r="A16" s="8">
        <v>12</v>
      </c>
      <c r="B16" s="9" t="s">
        <v>23</v>
      </c>
      <c r="C16" s="10">
        <v>0</v>
      </c>
      <c r="D16" s="10">
        <v>220</v>
      </c>
      <c r="E16" s="11">
        <f t="shared" si="4"/>
        <v>0</v>
      </c>
      <c r="F16" s="10">
        <v>1108</v>
      </c>
      <c r="G16" s="10">
        <v>115</v>
      </c>
      <c r="H16" s="11">
        <f t="shared" si="0"/>
        <v>127420</v>
      </c>
      <c r="I16" s="10">
        <v>3007</v>
      </c>
      <c r="J16" s="10">
        <v>18</v>
      </c>
      <c r="K16" s="11">
        <f t="shared" si="5"/>
        <v>54126</v>
      </c>
      <c r="L16" s="10">
        <v>711</v>
      </c>
      <c r="M16" s="10">
        <v>100</v>
      </c>
      <c r="N16" s="11">
        <f t="shared" si="2"/>
        <v>71100</v>
      </c>
      <c r="O16" s="10">
        <v>0</v>
      </c>
      <c r="P16" s="10">
        <v>100</v>
      </c>
      <c r="Q16" s="10">
        <v>0</v>
      </c>
      <c r="R16" s="10">
        <f t="shared" si="3"/>
        <v>252646</v>
      </c>
    </row>
    <row r="17" ht="26" customHeight="1" spans="1:18">
      <c r="A17" s="13" t="s">
        <v>24</v>
      </c>
      <c r="B17" s="13"/>
      <c r="C17" s="14">
        <f>SUM(C5:C16)</f>
        <v>1939</v>
      </c>
      <c r="D17" s="14">
        <v>220</v>
      </c>
      <c r="E17" s="15">
        <f>SUM(E5:E16)</f>
        <v>426580</v>
      </c>
      <c r="F17" s="14">
        <f>SUM(F5:F16)</f>
        <v>3605.5</v>
      </c>
      <c r="G17" s="14">
        <v>115</v>
      </c>
      <c r="H17" s="15">
        <f t="shared" ref="H17:L17" si="6">SUM(H5:H16)</f>
        <v>414632.5</v>
      </c>
      <c r="I17" s="14">
        <f t="shared" si="6"/>
        <v>13595.82</v>
      </c>
      <c r="J17" s="14">
        <v>18</v>
      </c>
      <c r="K17" s="15">
        <f t="shared" si="6"/>
        <v>244723.53</v>
      </c>
      <c r="L17" s="14">
        <f t="shared" si="6"/>
        <v>6675.38</v>
      </c>
      <c r="M17" s="14">
        <v>100</v>
      </c>
      <c r="N17" s="15">
        <f>SUM(N5:N16)</f>
        <v>667538</v>
      </c>
      <c r="O17" s="14">
        <v>0</v>
      </c>
      <c r="P17" s="14">
        <v>100</v>
      </c>
      <c r="Q17" s="14">
        <v>0</v>
      </c>
      <c r="R17" s="14">
        <f>SUM(R5:R16)</f>
        <v>1753474.03</v>
      </c>
    </row>
  </sheetData>
  <mergeCells count="10">
    <mergeCell ref="A1:R1"/>
    <mergeCell ref="C3:E3"/>
    <mergeCell ref="F3:H3"/>
    <mergeCell ref="I3:K3"/>
    <mergeCell ref="L3:N3"/>
    <mergeCell ref="O3:Q3"/>
    <mergeCell ref="A17:B17"/>
    <mergeCell ref="A3:A4"/>
    <mergeCell ref="B3:B4"/>
    <mergeCell ref="R3:R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2021-07-01T11:37:57Z</dcterms:created>
  <dcterms:modified xsi:type="dcterms:W3CDTF">2021-07-01T11:39:02Z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52FE4A1E154F40C1980137408879268C</vt:lpwstr>
  </property>
  <property fmtid="{D5CDD505-2E9C-101B-9397-08002B2CF9AE}" pid="3" name="KSOProductBuildVer">
    <vt:lpwstr>2052-11.1.0.10640</vt:lpwstr>
  </property>
</Properties>
</file>